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97CC8FBA-9762-4AB3-BBD0-F0D1C4406F8B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Kriterienkatalog" sheetId="6" r:id="rId1"/>
    <sheet name="Antworten" sheetId="7" state="hidden" r:id="rId2"/>
  </sheets>
  <definedNames>
    <definedName name="_xlnm._FilterDatabase" localSheetId="0" hidden="1">Kriterienkatalog!$J$1:$J$203</definedName>
    <definedName name="_Toc1458288889" localSheetId="0">#REF!</definedName>
    <definedName name="_Toc262646782" localSheetId="0">Kriterienkatalog!$E$62</definedName>
    <definedName name="_Toc262646798" localSheetId="0">Kriterienkatalog!#REF!</definedName>
    <definedName name="_Toc451509990" localSheetId="0">Kriterienkatalog!$E$66</definedName>
    <definedName name="_Toc451510003" localSheetId="0">Kriterienkatalog!#REF!</definedName>
    <definedName name="_Toc477430692" localSheetId="0">Kriterienkatalog!#REF!</definedName>
    <definedName name="_Toc477430730" localSheetId="0">Kriterienkatalog!#REF!</definedName>
    <definedName name="_Toc477853576" localSheetId="0">Kriterienkatalog!#REF!</definedName>
    <definedName name="OLE_LINK13" localSheetId="0">Kriterienkatalog!$E$140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6" l="1"/>
  <c r="F112" i="6"/>
  <c r="I219" i="6"/>
  <c r="I201" i="6"/>
  <c r="F201" i="6"/>
  <c r="I6" i="6"/>
  <c r="I100" i="6"/>
  <c r="I101" i="6"/>
  <c r="I102" i="6"/>
  <c r="I103" i="6"/>
  <c r="I104" i="6"/>
  <c r="I105" i="6"/>
  <c r="I106" i="6"/>
  <c r="I107" i="6"/>
  <c r="I108" i="6"/>
  <c r="I109" i="6"/>
  <c r="I110" i="6"/>
  <c r="I168" i="6"/>
  <c r="I184" i="6"/>
  <c r="I121" i="6"/>
  <c r="I122" i="6"/>
  <c r="I123" i="6"/>
  <c r="I124" i="6"/>
  <c r="I99" i="6"/>
  <c r="I221" i="6"/>
  <c r="F220" i="6"/>
  <c r="F219" i="6" s="1"/>
  <c r="F146" i="6"/>
  <c r="F136" i="6"/>
  <c r="G4" i="6"/>
  <c r="I217" i="6"/>
  <c r="I216" i="6"/>
  <c r="I215" i="6"/>
  <c r="I214" i="6"/>
  <c r="F213" i="6"/>
  <c r="I212" i="6"/>
  <c r="I211" i="6"/>
  <c r="I210" i="6"/>
  <c r="I209" i="6"/>
  <c r="I208" i="6"/>
  <c r="F207" i="6"/>
  <c r="I206" i="6"/>
  <c r="I205" i="6"/>
  <c r="I204" i="6"/>
  <c r="I203" i="6"/>
  <c r="F202" i="6"/>
  <c r="I197" i="6"/>
  <c r="I198" i="6"/>
  <c r="I199" i="6"/>
  <c r="I187" i="6"/>
  <c r="I188" i="6"/>
  <c r="I189" i="6"/>
  <c r="I190" i="6"/>
  <c r="I180" i="6"/>
  <c r="I181" i="6"/>
  <c r="I171" i="6"/>
  <c r="I172" i="6"/>
  <c r="I173" i="6"/>
  <c r="I174" i="6"/>
  <c r="I175" i="6"/>
  <c r="I159" i="6"/>
  <c r="I160" i="6"/>
  <c r="I161" i="6"/>
  <c r="I162" i="6"/>
  <c r="I163" i="6"/>
  <c r="I164" i="6"/>
  <c r="I165" i="6"/>
  <c r="I166" i="6"/>
  <c r="I167" i="6"/>
  <c r="I148" i="6"/>
  <c r="I149" i="6"/>
  <c r="I150" i="6"/>
  <c r="I151" i="6"/>
  <c r="I152" i="6"/>
  <c r="I153" i="6"/>
  <c r="I154" i="6"/>
  <c r="I145" i="6"/>
  <c r="F144" i="6"/>
  <c r="I143" i="6"/>
  <c r="I142" i="6"/>
  <c r="I141" i="6"/>
  <c r="I140" i="6"/>
  <c r="F139" i="6"/>
  <c r="I127" i="6"/>
  <c r="I128" i="6"/>
  <c r="I129" i="6"/>
  <c r="I130" i="6"/>
  <c r="I131" i="6"/>
  <c r="I132" i="6"/>
  <c r="I126" i="6"/>
  <c r="I115" i="6"/>
  <c r="I116" i="6"/>
  <c r="I117" i="6"/>
  <c r="I118" i="6"/>
  <c r="I119" i="6"/>
  <c r="I120" i="6"/>
  <c r="F96" i="6"/>
  <c r="F41" i="6"/>
  <c r="F92" i="6"/>
  <c r="F85" i="6"/>
  <c r="F94" i="6"/>
  <c r="I97" i="6"/>
  <c r="I95" i="6"/>
  <c r="I93" i="6"/>
  <c r="I87" i="6"/>
  <c r="I88" i="6"/>
  <c r="I89" i="6"/>
  <c r="I90" i="6"/>
  <c r="I91" i="6"/>
  <c r="I86" i="6"/>
  <c r="I81" i="6"/>
  <c r="I82" i="6"/>
  <c r="I83" i="6"/>
  <c r="I84" i="6"/>
  <c r="I80" i="6"/>
  <c r="F113" i="6"/>
  <c r="I114" i="6"/>
  <c r="I76" i="6"/>
  <c r="I77" i="6"/>
  <c r="I78" i="6"/>
  <c r="I75" i="6"/>
  <c r="I69" i="6"/>
  <c r="I70" i="6"/>
  <c r="I71" i="6"/>
  <c r="I72" i="6"/>
  <c r="I73" i="6"/>
  <c r="I68" i="6"/>
  <c r="I54" i="6"/>
  <c r="I55" i="6"/>
  <c r="I56" i="6"/>
  <c r="I57" i="6"/>
  <c r="I58" i="6"/>
  <c r="I59" i="6"/>
  <c r="I60" i="6"/>
  <c r="I51" i="6"/>
  <c r="I48" i="6"/>
  <c r="I49" i="6"/>
  <c r="I50" i="6"/>
  <c r="I44" i="6"/>
  <c r="I45" i="6"/>
  <c r="I46" i="6"/>
  <c r="I47" i="6"/>
  <c r="I31" i="6"/>
  <c r="I32" i="6"/>
  <c r="I33" i="6"/>
  <c r="I34" i="6"/>
  <c r="I35" i="6"/>
  <c r="I36" i="6"/>
  <c r="I37" i="6"/>
  <c r="I38" i="6"/>
  <c r="I39" i="6"/>
  <c r="I40" i="6"/>
  <c r="I21" i="6"/>
  <c r="I22" i="6"/>
  <c r="I23" i="6"/>
  <c r="I24" i="6"/>
  <c r="I25" i="6"/>
  <c r="I26" i="6"/>
  <c r="I27" i="6"/>
  <c r="I28" i="6"/>
  <c r="F7" i="6"/>
  <c r="I9" i="6"/>
  <c r="I10" i="6"/>
  <c r="I11" i="6"/>
  <c r="I12" i="6"/>
  <c r="I13" i="6"/>
  <c r="I14" i="6"/>
  <c r="I15" i="6"/>
  <c r="I16" i="6"/>
  <c r="I17" i="6"/>
  <c r="I18" i="6"/>
  <c r="I8" i="6"/>
  <c r="F125" i="6" l="1"/>
  <c r="I133" i="6"/>
  <c r="I135" i="6"/>
  <c r="F79" i="6" l="1"/>
  <c r="C4" i="6" l="1"/>
  <c r="D4" i="6"/>
  <c r="F134" i="6" l="1"/>
  <c r="I138" i="6"/>
  <c r="I137" i="6"/>
  <c r="I112" i="6" l="1"/>
  <c r="I196" i="6"/>
  <c r="F195" i="6"/>
  <c r="I176" i="6" l="1"/>
  <c r="I177" i="6"/>
  <c r="I170" i="6"/>
  <c r="F169" i="6"/>
  <c r="I191" i="6"/>
  <c r="I192" i="6"/>
  <c r="I182" i="6"/>
  <c r="I183" i="6"/>
  <c r="I43" i="6"/>
  <c r="F66" i="6" l="1"/>
  <c r="F74" i="6" l="1"/>
  <c r="F185" i="6" l="1"/>
  <c r="F178" i="6"/>
  <c r="F157" i="6"/>
  <c r="F62" i="6"/>
  <c r="F52" i="6"/>
  <c r="F29" i="6"/>
  <c r="F19" i="6"/>
  <c r="F6" i="6" l="1"/>
  <c r="F4" i="6" s="1"/>
  <c r="F156" i="6"/>
  <c r="F194" i="6"/>
  <c r="H4" i="6" l="1"/>
  <c r="I186" i="6" l="1"/>
  <c r="I179" i="6"/>
  <c r="I158" i="6"/>
  <c r="I194" i="6" l="1"/>
  <c r="I156" i="6"/>
  <c r="I64" i="6" l="1"/>
  <c r="I65" i="6"/>
  <c r="I63" i="6"/>
  <c r="I61" i="6"/>
  <c r="I53" i="6"/>
  <c r="I42" i="6" l="1"/>
  <c r="I30" i="6"/>
  <c r="I20" i="6"/>
  <c r="I4" i="6" l="1"/>
</calcChain>
</file>

<file path=xl/sharedStrings.xml><?xml version="1.0" encoding="utf-8"?>
<sst xmlns="http://schemas.openxmlformats.org/spreadsheetml/2006/main" count="755" uniqueCount="407">
  <si>
    <t>LV-Kap.</t>
  </si>
  <si>
    <t>Kriterium</t>
  </si>
  <si>
    <t>Kriterienbeschreibung und Abfrage der Leistungsmerkmale (LM)     Nicht offenes Verfahren - Ausschreibung DIGI Wohl Zieglersche</t>
  </si>
  <si>
    <t>Anzahl LM je Kategorie</t>
  </si>
  <si>
    <t>Erfüllt = 10 Pkt.</t>
  </si>
  <si>
    <t>Nicht erfüllt = 0 Pkt.</t>
  </si>
  <si>
    <t>erreichte Punktzahl</t>
  </si>
  <si>
    <t>Bewertung</t>
  </si>
  <si>
    <t>Bemerkungen</t>
  </si>
  <si>
    <t xml:space="preserve"> </t>
  </si>
  <si>
    <t>B</t>
  </si>
  <si>
    <t>A</t>
  </si>
  <si>
    <t>5</t>
  </si>
  <si>
    <t>5.1</t>
  </si>
  <si>
    <t xml:space="preserve">Schnittstellen und Integration </t>
  </si>
  <si>
    <t>Waagen und Wiegesysteme werden unterstützt</t>
  </si>
  <si>
    <t>Erfüllt oder nicht erfüllt (10 oder 0 Punkte).</t>
  </si>
  <si>
    <t>Barcode- und QR-Code-Scanner werden unterstützt</t>
  </si>
  <si>
    <t>Druckersysteme werden unterstützt</t>
  </si>
  <si>
    <t>Elektrowerkzeuge und Schraubsysteme werden unterstützt</t>
  </si>
  <si>
    <t>Taster und Bedienelemente werden unterstützt</t>
  </si>
  <si>
    <t>Sensorik und Aktorik werden unterstützt</t>
  </si>
  <si>
    <t>Signal- und Statusleuchten werden unterstützt</t>
  </si>
  <si>
    <t>Kollaborative Robotersysteme (Cobots) werden unterstützt</t>
  </si>
  <si>
    <t>I/O-Module werden unterstützt USB-Schnittstellen</t>
  </si>
  <si>
    <t>HDMI-Schnittstellen werden unterstützt</t>
  </si>
  <si>
    <t>TCP/IP- und Ethernet-Kommunikation werden unterstützt</t>
  </si>
  <si>
    <t xml:space="preserve">Bereitstellung technischer Informationen </t>
  </si>
  <si>
    <t>Hardware- und Softwaredokumentationen werden bereitgestellt</t>
  </si>
  <si>
    <t>Konfigurationsdaten aller System-Komponenten und Kommunikationslösungen werden bereitgestellt</t>
  </si>
  <si>
    <t>Systemarchitektur und Datenflussdiagramme werden bereitgestellt</t>
  </si>
  <si>
    <t>Netzwerkanforderungen werden bereitgestellt</t>
  </si>
  <si>
    <t>Stromversorgungsanforderungen werden bereitgestellt</t>
  </si>
  <si>
    <t>Angaben zu Schnittstellen und Protokollen werden bereitgestellt</t>
  </si>
  <si>
    <t>Datenschutz- und Sicherheitskonzepte werden bereitgestellt</t>
  </si>
  <si>
    <t>Wartungs- und Supportkonzepte werden bereitgestellt</t>
  </si>
  <si>
    <t>Installations- und Betriebsanleitungen inkl. Flyer werden bereitgestellt</t>
  </si>
  <si>
    <t xml:space="preserve">Bedienbarkeit und Barrierefreiheit / Anforderungen </t>
  </si>
  <si>
    <t>Intuitive und leicht erlernbare Bedienung</t>
  </si>
  <si>
    <t>Bedienung ohne besondere IT-Fachkenntnisse</t>
  </si>
  <si>
    <t>Unterstützung einer möglichst selbstständigen Arbeitsausführung</t>
  </si>
  <si>
    <t>Barrierefreie Arbeitsplatzgestaltung</t>
  </si>
  <si>
    <t>Ergonomische Arbeitsplatzgestaltung</t>
  </si>
  <si>
    <t>Höhenverstellbare Ausführung</t>
  </si>
  <si>
    <t>Rollstuhlgerechte Nutzung</t>
  </si>
  <si>
    <t>Mobile Arbeitstische mit Rollen und Stellfüßen</t>
  </si>
  <si>
    <t>Eignung für Menschen mit hohem Unterstützungsbedarf</t>
  </si>
  <si>
    <t>Reduzierung von Blickwechseln zwischen Arbeitsfläche und Informationsdarstellung</t>
  </si>
  <si>
    <t>Bedienung ohne Touchscreen zur Reduzierung von Blickwechseln</t>
  </si>
  <si>
    <t>Erstellung von Arbeitsanweisungen sowie Workflow-Management</t>
  </si>
  <si>
    <t>Copy-and-Paste-Funktionen für Medieninhalte (Arbeitsanweisungen)</t>
  </si>
  <si>
    <t>freie Einbindung von Dateien über definierbare Speicherpfade (Arbeitsanweisungen)</t>
  </si>
  <si>
    <t>Versionierung von Arbeitsanweisungen</t>
  </si>
  <si>
    <t>Wiederverwendung bestehender Prozesselemente (Arbeitsanweisungen)</t>
  </si>
  <si>
    <t>übersichtliche Darstellung komplexer Arbeitsabläufe und Fehlerpfade (Arbeitsanweisungen)</t>
  </si>
  <si>
    <t>Vermeidung redundanter Pflege unterschiedlicher Darstellungsformen (Arbeitsanweisungen)</t>
  </si>
  <si>
    <t>Versionierungen unterstützen (Workflow Manager)</t>
  </si>
  <si>
    <t>Prozessbausteine wiederverwendbar machen (Workflow Manager)</t>
  </si>
  <si>
    <t>Alternativpfade und Fehlerabläufe übersichtlich darstellen (Workflow Manager)</t>
  </si>
  <si>
    <t>intuitive, an gängige Präsentationssoftware angelehnte Bedienlogik (Workflow Manager)</t>
  </si>
  <si>
    <t xml:space="preserve">Werkerführung </t>
  </si>
  <si>
    <t>Schritt-für-Schritt-Anleitungen</t>
  </si>
  <si>
    <t>visuelle, auditive und interaktive Nutzerführung</t>
  </si>
  <si>
    <t>integrierte Sprachausgabe</t>
  </si>
  <si>
    <t>Pick-by-Light-Funktion</t>
  </si>
  <si>
    <t>Put-to-Light-Funktion</t>
  </si>
  <si>
    <t>Projektion von Arbeitsanweisungen direkt auf die Arbeitsfläche</t>
  </si>
  <si>
    <t>Darstellung von Texten, Bildern, Videos und Symbolen auf der Arbeitsfläche</t>
  </si>
  <si>
    <t>frei konfigurierbare Visualisierungen und Projektionen</t>
  </si>
  <si>
    <t>systemgestützte Bildgenerierung zur Unterstützung von Arbeitsanweisungen</t>
  </si>
  <si>
    <t xml:space="preserve">Unterstützte Kommunikation </t>
  </si>
  <si>
    <t>einfache Einbindung individueller Kommunikationsmittel (u. a. Tablets, Talker 
und weitere Kommunikationshilfsmittel</t>
  </si>
  <si>
    <t>verlustfreier Import und Export von Symbolen, Bildern, Videos, Sprachausgaben und Texten</t>
  </si>
  <si>
    <t>nutzerfreundliche Bereitstellung von visuellen, auditiven und multimodalen Informationen</t>
  </si>
  <si>
    <t xml:space="preserve">Qualitäts- und Prozesssicherung </t>
  </si>
  <si>
    <t>folgende Funktionen zur Qualitätssicherung und Prozessüberwachung werden bereitgestellt</t>
  </si>
  <si>
    <t>(Kameragestützte) Qualitätskontrollen nach Arbeitsschritten</t>
  </si>
  <si>
    <t>End-of-Line-Prüfungen</t>
  </si>
  <si>
    <t>automatische Fehlererkennung</t>
  </si>
  <si>
    <t>Prozessverriegelung bei Abweichungen</t>
  </si>
  <si>
    <t>Dokumentation aller Arbeitsschritte, Prüfergebnisse und Qualitätskontrollen</t>
  </si>
  <si>
    <t>revisionssichere Datenspeicherung.</t>
  </si>
  <si>
    <t xml:space="preserve">Hardware-Anforderungen </t>
  </si>
  <si>
    <t>Arbeitstisch mit einer auf den Tisch integrierten Projektionseinheit sowie 
integrierter Stromversorgung und Netzwerkanschlüsse</t>
  </si>
  <si>
    <t>hochauflösender 3D-Sensor zur Gesten-, Positions- und Objekterkennung</t>
  </si>
  <si>
    <t>HD-RGB-Kamera mit Fokusoptik für Qualitätskontrollen</t>
  </si>
  <si>
    <t>Kamerasystem mit mindestens 21 Megapixel Auflösung</t>
  </si>
  <si>
    <t xml:space="preserve">Systemverwaltung / Benutzerverwaltung </t>
  </si>
  <si>
    <t>Anbindung an Microsoft 365 bzw. Microsoft Entra ID (vormals Azure Active Directory)</t>
  </si>
  <si>
    <t>zentrale Benutzer- und Rechteverwaltung</t>
  </si>
  <si>
    <t>rollenbasierte Berechtigungskonzepte</t>
  </si>
  <si>
    <t>Unterstützung von Passwort- und Sicherheitsrichtlinien des Auftraggebers</t>
  </si>
  <si>
    <t>Möglichkeit zur Integration von Single-Sign-On-Verfahren (SSO)</t>
  </si>
  <si>
    <t xml:space="preserve">Informationssicherheit </t>
  </si>
  <si>
    <t>sichere Authentifizierungs- und Berechtigungskonzepte</t>
  </si>
  <si>
    <t>verschlüsselte Datenübertragung</t>
  </si>
  <si>
    <t>Schutz vor unbefugtem Zugriff</t>
  </si>
  <si>
    <t>Protokollierung sicherheitsrelevanter Ereignisse</t>
  </si>
  <si>
    <t>regelmäßige Sicherheitsaktualisierungen</t>
  </si>
  <si>
    <t>Maßnahmen zur Gewährleistung von Verfügbarkeit, Integrität und Vertraulichkeit</t>
  </si>
  <si>
    <t xml:space="preserve">Datendurchsatz und Datenverarbeitung </t>
  </si>
  <si>
    <t xml:space="preserve">Hier sind in einer Anlage die maximale Nutzerkapazität und die technischen Leistungsdaten 
des Systems darzustellen. </t>
  </si>
  <si>
    <t>10 Pkt. = ausführliche Darstellung, 9 - 1 Pkt. = mittelmäßige Darstellung im Vergleich zum Mitbewerb, 0 Pkt. = keine Antwort gegeben</t>
  </si>
  <si>
    <t xml:space="preserve">Datenschutz und Compliance </t>
  </si>
  <si>
    <t xml:space="preserve">Hier ist das Merkblatt "Datenschutz und KI", unterschrieben dem Antrag beizulegen </t>
  </si>
  <si>
    <t>KI</t>
  </si>
  <si>
    <t xml:space="preserve">KI-gestützte Funktionen / Anforderungen </t>
  </si>
  <si>
    <t>Entwicklung von digitalen Kompetenzprofilen</t>
  </si>
  <si>
    <t>Entwicklung adaptiver Arbeitsanweisungen</t>
  </si>
  <si>
    <t>KI-gestützte Förderempfehlungen</t>
  </si>
  <si>
    <t>Automatisierte Fortschrittsdokumentation</t>
  </si>
  <si>
    <t>Auswertungsoberflächen für Fachkräfte</t>
  </si>
  <si>
    <t>Nachvollziehbarkeit von KI-Empfehlungen</t>
  </si>
  <si>
    <t>DSGVO- und AI-Act-Konformität</t>
  </si>
  <si>
    <t>Gemeinsamer Innovationsprozess mit Workshops</t>
  </si>
  <si>
    <t>Kostenfreie Nutzung der gemeinsam entwickelten KI-Funktionen nach Projektende</t>
  </si>
  <si>
    <t>Transparenz</t>
  </si>
  <si>
    <t>Nachvollziehbarkeit</t>
  </si>
  <si>
    <t>Der Auftraggeber erhält ein dauerhaftes, uneingeschränktes Nutzungsrecht 
an den gemeinsam entwickelten KI-Funktionen ohne zusätzliche Lizenzkosten</t>
  </si>
  <si>
    <t>6</t>
  </si>
  <si>
    <t xml:space="preserve">Support, Wartung und Systempflege. </t>
  </si>
  <si>
    <t>6.1</t>
  </si>
  <si>
    <t xml:space="preserve">Supportleistungen </t>
  </si>
  <si>
    <t>6.1.1</t>
  </si>
  <si>
    <t>telefonischen Support</t>
  </si>
  <si>
    <t>6.1.2</t>
  </si>
  <si>
    <t>Support per E-Mail oder Ticketsystem</t>
  </si>
  <si>
    <t>6.1.3</t>
  </si>
  <si>
    <t>Fehleranalyse und Störungsdiagnose</t>
  </si>
  <si>
    <t>6.1.4</t>
  </si>
  <si>
    <t>Unterstützung bei Anwenderfragen</t>
  </si>
  <si>
    <t>6.1.5</t>
  </si>
  <si>
    <t>Unterstützung bei Konfigurationsänderungen</t>
  </si>
  <si>
    <t>6.1.6</t>
  </si>
  <si>
    <t>Remote-Support über sichere und verschlüsselte Verbindungen</t>
  </si>
  <si>
    <t>6.1.7</t>
  </si>
  <si>
    <t>Vor-Ort-Service bei nicht per Fernzugriff lösbaren Störungen</t>
  </si>
  <si>
    <t>6.1.8</t>
  </si>
  <si>
    <t>garantierte Verfügbarkeit von Ersatzteilen (z.B. 7 Jahre)</t>
  </si>
  <si>
    <t>6.1.9</t>
  </si>
  <si>
    <t>maximale Wiederherstellungszeit bei Hardwareausfall</t>
  </si>
  <si>
    <t>6.1.10</t>
  </si>
  <si>
    <t>Hersteller-Support in Deutschland</t>
  </si>
  <si>
    <t>6.1.11</t>
  </si>
  <si>
    <t>Eskalationsstufen</t>
  </si>
  <si>
    <t>6.2</t>
  </si>
  <si>
    <t xml:space="preserve">Wartung und Systempflege </t>
  </si>
  <si>
    <t>6.2.1</t>
  </si>
  <si>
    <t>präventive Wartungsmaßnahmen</t>
  </si>
  <si>
    <t>6.2.2</t>
  </si>
  <si>
    <t>Durchführung von Sicherheitsupdates</t>
  </si>
  <si>
    <t>6.2.3</t>
  </si>
  <si>
    <t>Bereitstellung von Softwareupdates und Bugfixes</t>
  </si>
  <si>
    <t>6.2.4</t>
  </si>
  <si>
    <t>Funktions- und Kompatibilitätsanpassungen</t>
  </si>
  <si>
    <t>6.2.5</t>
  </si>
  <si>
    <t>Instandhaltung und Reparatur der Hardware</t>
  </si>
  <si>
    <t>6.2.6</t>
  </si>
  <si>
    <t>Austausch defekter Komponenten</t>
  </si>
  <si>
    <t>6.2.7</t>
  </si>
  <si>
    <t>Bereitstellung erforderlicher Ersatz- und Verschleißteile</t>
  </si>
  <si>
    <t>6.2.8</t>
  </si>
  <si>
    <t>Empfehlungen zur Optimierung von Betrieb und Systemnutzung</t>
  </si>
  <si>
    <t>6.3</t>
  </si>
  <si>
    <t>Servicezeiten</t>
  </si>
  <si>
    <t>Support-, Wartungs- und Instandhaltungsleistungen sind mindestens innerhalb folgender Servicezeiten zu erbringen:
•	Montag bis Freitag von 08:00 Uhr bis 16:00 Uhr,
•	ausgenommen gesetzliche Feiertage am Leistungsort.</t>
  </si>
  <si>
    <t>6.4</t>
  </si>
  <si>
    <t xml:space="preserve">Service-Level und Störungsbearbeitung </t>
  </si>
  <si>
    <t xml:space="preserve">Schwerwiegender Mangel: Reaktionszeit 1 Werktag, Wiederherstellungszeit 3 Werktag </t>
  </si>
  <si>
    <t xml:space="preserve">Geringfügiger Mangel: Reaktionszeit 2 Werktagen, Wiederherstellungszeit 6 Werktagen 
oder Fehlerbehebung im nächsten regulären Release </t>
  </si>
  <si>
    <t>6.5</t>
  </si>
  <si>
    <t xml:space="preserve">Fernwartung, nach Freigabe durch den Auftraggeber </t>
  </si>
  <si>
    <t>6.5.1</t>
  </si>
  <si>
    <t>Fernzugriffe werden verschlüsselt ausgeführt</t>
  </si>
  <si>
    <t>6.5.2</t>
  </si>
  <si>
    <t>Fernzugriffe werden dokumentiert ausgeführt</t>
  </si>
  <si>
    <t>6.5.3</t>
  </si>
  <si>
    <t>Fernzugriffe werden rollenbasiert abgesichert ausgeführt</t>
  </si>
  <si>
    <t>6.5.4</t>
  </si>
  <si>
    <t>Fernzugriffe werden DSGVO-konform ausgeführt</t>
  </si>
  <si>
    <t>6.6</t>
  </si>
  <si>
    <t xml:space="preserve">Garantie! </t>
  </si>
  <si>
    <t xml:space="preserve">Zusicherung der Herstellergarantie für sämtliche gelieferte Hardware </t>
  </si>
  <si>
    <t>6.7</t>
  </si>
  <si>
    <t xml:space="preserve">Nachweis und Organisation </t>
  </si>
  <si>
    <t xml:space="preserve">Hier sind in einer Anlage Angaben zur Organisation von Service und Support zu machen. </t>
  </si>
  <si>
    <t>6.7.1</t>
  </si>
  <si>
    <t>Es bestehen Angaben zur Supportorganisation</t>
  </si>
  <si>
    <t>6.7.2</t>
  </si>
  <si>
    <t>Es bestehen Angaben zum Eskalationsverfahren</t>
  </si>
  <si>
    <t>6.7.3</t>
  </si>
  <si>
    <t>Es bestehen Angaben zur Service-Hotline und Erreichbarkeiten</t>
  </si>
  <si>
    <t>6.7.4</t>
  </si>
  <si>
    <t>Es bestehen Angaben zum Wartungs- und Updatekonzept</t>
  </si>
  <si>
    <t>6.7.5</t>
  </si>
  <si>
    <t>Es bestehen Angaben zur Ersatzteilversorgung</t>
  </si>
  <si>
    <t>6.7.6</t>
  </si>
  <si>
    <t>Es bestehen Angaben zu Garantiebedingungen</t>
  </si>
  <si>
    <t>Es bestehen Angaben zur eingesetzte Fernwartungslösung</t>
  </si>
  <si>
    <t>7</t>
  </si>
  <si>
    <t xml:space="preserve">Schulungskonzept - unverzüglich nach Auftragserteilung vorzulegen </t>
  </si>
  <si>
    <t>Schulung für Administratoren und Systemverantwortliche Inhalt:</t>
  </si>
  <si>
    <t>Aufbau und Architektur des Gesamtsystems</t>
  </si>
  <si>
    <t>Hard- und Softwarekomponenten der digitalen Arbeitstische</t>
  </si>
  <si>
    <t>Installation und Inbetriebnahme;</t>
  </si>
  <si>
    <t>Benutzer- und Rechteverwaltung</t>
  </si>
  <si>
    <t>Datenschutz- und Sicherheitsfunktionen</t>
  </si>
  <si>
    <t>Datensicherung und Wiederherstellung</t>
  </si>
  <si>
    <t>Erstellung, Verwaltung und Versionierung digitaler Arbeitsanweisungen</t>
  </si>
  <si>
    <t>Konfiguration von Schnittstellen und Peripheriegeräten</t>
  </si>
  <si>
    <t>Fehleranalyse und Störungsbehebung</t>
  </si>
  <si>
    <t>Softwarepflege, Updates und Wartungsmaßnahmen</t>
  </si>
  <si>
    <t>Schulung zur Nutzung der KI-Funktionen</t>
  </si>
  <si>
    <t>7.1.2</t>
  </si>
  <si>
    <t>Schulung Fachkräfte und Multiplikatoren Inhalt :</t>
  </si>
  <si>
    <t>Bedienung des Werkerassistenzsystems</t>
  </si>
  <si>
    <t>Erstellung und Bearbeitung digitaler Arbeitsanweisungen</t>
  </si>
  <si>
    <t>Einbindung von Texten, Bildern, Videos, Audiodateien und Symbolen</t>
  </si>
  <si>
    <t>Nutzung des Workflow-Designers</t>
  </si>
  <si>
    <t>Erstellung und Anpassung von Arbeitsabläufen</t>
  </si>
  <si>
    <t>Nutzung von Dokumentations- und Qualitätsfunktionen</t>
  </si>
  <si>
    <t>Auswertung von Prozess- und Qualitätsdaten</t>
  </si>
  <si>
    <t>Anwendung unterstützender Funktionen für inklusive Arbeitsprozesse</t>
  </si>
  <si>
    <t>7.1.3</t>
  </si>
  <si>
    <t xml:space="preserve">Nachschulungen und Vertiefungsschulungen </t>
  </si>
  <si>
    <t>Vertiefungsschulungen für Administratorinnen und Administratoren</t>
  </si>
  <si>
    <t>Vertiefungsschulungen für Fachkräfte</t>
  </si>
  <si>
    <t>Unterstützung bei der Einführung weiterer digitaler Arbeitstische</t>
  </si>
  <si>
    <t>Beratung bei der Erstellung zusätzlicher digitaler Arbeitsanweisungen</t>
  </si>
  <si>
    <t>Unterstützung bei Systemanpassungen und Prozessoptimierungen</t>
  </si>
  <si>
    <t>Schulung neuer Mitarbeitender während der Projektlaufzeit</t>
  </si>
  <si>
    <t>7.1.4</t>
  </si>
  <si>
    <t xml:space="preserve">Schulungsunterlagen und Wissenstransfer / Bereitstellung in deutscher Sprache </t>
  </si>
  <si>
    <t>Benutzerhandbuch</t>
  </si>
  <si>
    <t>Administratorhandbuch</t>
  </si>
  <si>
    <t>Kurzanleitungen</t>
  </si>
  <si>
    <t>digitale Schulungsunterlagen</t>
  </si>
  <si>
    <t>Dokumentation zur Erstellung von Arbeitsanweisungen</t>
  </si>
  <si>
    <t>Wartungs- und Supportinformationen</t>
  </si>
  <si>
    <t>Dokumentation der Systemkonfiguration</t>
  </si>
  <si>
    <t>8</t>
  </si>
  <si>
    <t xml:space="preserve">Dokumentation </t>
  </si>
  <si>
    <t xml:space="preserve">Dokumentationen sind in elektronischer Form zu erstellen </t>
  </si>
  <si>
    <t>Prinzip-Darstellungen, Übersichtszeichnungen aller System-Komponenten und 
Kommunikationslösungen</t>
  </si>
  <si>
    <t>8.1.2</t>
  </si>
  <si>
    <t>Dokumentationen über die technischen Informationen (s. Kapitel 5.2)</t>
  </si>
  <si>
    <t>8.1.3</t>
  </si>
  <si>
    <t>Schulungsunterlagen</t>
  </si>
  <si>
    <t>8.1.4</t>
  </si>
  <si>
    <t>Handbücher für Fachkräfte sowie AdministratorInnen</t>
  </si>
  <si>
    <t>9</t>
  </si>
  <si>
    <t xml:space="preserve">Entsorgung und Nachhaltigkeit </t>
  </si>
  <si>
    <t xml:space="preserve">Entsorgung, Verpackung und Recycling / Anforderungen an den Auftragnehmer </t>
  </si>
  <si>
    <t>9.1.1</t>
  </si>
  <si>
    <t>Rücknahme und Entsorgung von Verpackungsmaterialien nach Lieferung</t>
  </si>
  <si>
    <t>9.1.2</t>
  </si>
  <si>
    <t>Umweltgerechte Behandlung von Altgeräten und Komponenten</t>
  </si>
  <si>
    <t>9.1.3</t>
  </si>
  <si>
    <t>Nachweis der ordnungsgemäßen Verwertung oder Entsorgung auf Anforderung</t>
  </si>
  <si>
    <t>9.1.4</t>
  </si>
  <si>
    <t>Datenschutzkonforme Löschung personenbezogener Daten vor Wiederverwertung 
oder Entsorgung von Datenträgern</t>
  </si>
  <si>
    <t xml:space="preserve">Nachhaltigkeit und Zukunftssicherheit / Nachhaltigkeitsanforderungen </t>
  </si>
  <si>
    <t>Modularer und skalierbarer Systemaufbau</t>
  </si>
  <si>
    <t>Erweiterbarkeit für zusätzliche Nutzer, Prozesse und Arbeitsplätze</t>
  </si>
  <si>
    <t>Langfristige Bereitstellung von Sicherheits- und Softwareupdates</t>
  </si>
  <si>
    <t>Nachhaltiger Betrieb mit möglichst geringem Wartungs- und Administrationsaufwand</t>
  </si>
  <si>
    <t>Bereitstellung von Dokumentation, Leitfäden und Wissenstransfer zur eigenständigen 
Weiterentwicklung durch den Auftraggeber</t>
  </si>
  <si>
    <t xml:space="preserve">Produktstabilität und Änderungsmanagement / Anforderungen an die Produktstabilität </t>
  </si>
  <si>
    <t>Keine einseitigen Produktwechsel während der Vertragslaufzeit</t>
  </si>
  <si>
    <t>Gleichwertigkeit von Ersatz- oder Nachfolgeprodukten ist nachzuweisen</t>
  </si>
  <si>
    <r>
      <t xml:space="preserve">Kompatibilität </t>
    </r>
    <r>
      <rPr>
        <sz val="11"/>
        <color rgb="FF000000"/>
        <rFont val="Calibri"/>
        <scheme val="minor"/>
      </rPr>
      <t>mit vorhandenen Systemen und Schnittstellen</t>
    </r>
  </si>
  <si>
    <t>Keine Verschlechterung von Funktionalität, Bedienbarkeit oder Verfügbarkeit</t>
  </si>
  <si>
    <t xml:space="preserve">Rollout </t>
  </si>
  <si>
    <t xml:space="preserve">Roll-out-Konzepts </t>
  </si>
  <si>
    <t xml:space="preserve">Hier sind in einer Anlage die Umsetzung des Roll-Out anhand eines ausführlichen Roll-Out Konzeptes darzustellen </t>
  </si>
  <si>
    <t>Welche Aufgaben sind Ihrer Meinung nach durch einen Servicemanager auf Lieferantenseite wahrzunehmen?</t>
  </si>
  <si>
    <t>die Pflege von guten Beziehungen zu den Kunden</t>
  </si>
  <si>
    <t>Erster Ansprechpartner für den Kunden</t>
  </si>
  <si>
    <t>Identifikation der Kundenbedürfnisse</t>
  </si>
  <si>
    <t>Erstellung eines Anforderungskataloges für den Kunden</t>
  </si>
  <si>
    <t>Budgetierung und Definition geeigneter Kostenstrukturen und die Verrechnung von Serviceleistungen an den Kunden</t>
  </si>
  <si>
    <t>regelmäßige Reviews</t>
  </si>
  <si>
    <t>ständige Überwachung der Verfügbarkeit</t>
  </si>
  <si>
    <t>trägt Verantwortung für die Einhaltung gültiger Standards und Richtlinien</t>
  </si>
  <si>
    <t>Schutz von Kundendaten</t>
  </si>
  <si>
    <t>Sicherstellung der verinbarten Service Level</t>
  </si>
  <si>
    <t>Erfassung und Minimierung von Risiken</t>
  </si>
  <si>
    <t>Pflege und Aktualisierung des Servicekataloges</t>
  </si>
  <si>
    <t>Erstellung regelmäßiger Reports proaktiv</t>
  </si>
  <si>
    <t>Sicherstellung der Qualität im Service und der Kommunikation</t>
  </si>
  <si>
    <t>Vermittlung zwischen IT und Business</t>
  </si>
  <si>
    <t>6.2.9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</si>
  <si>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</si>
  <si>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</si>
  <si>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</si>
  <si>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</si>
  <si>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</si>
  <si>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</si>
  <si>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</si>
  <si>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</si>
  <si>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6.3.9</t>
  </si>
  <si>
    <t>6.3.10</t>
  </si>
  <si>
    <t>6.3.11</t>
  </si>
  <si>
    <t>6.4.1</t>
  </si>
  <si>
    <t>6.4.2</t>
  </si>
  <si>
    <t>6.4.3</t>
  </si>
  <si>
    <t>6.4.4</t>
  </si>
  <si>
    <t>6.4.5</t>
  </si>
  <si>
    <t>6.4.6</t>
  </si>
  <si>
    <t>6.4.7</t>
  </si>
  <si>
    <t>6.4.8</t>
  </si>
  <si>
    <t>6.4.9</t>
  </si>
  <si>
    <t>6.4.10</t>
  </si>
  <si>
    <t>6.5.5</t>
  </si>
  <si>
    <t>6.5.6</t>
  </si>
  <si>
    <t>6.5.7</t>
  </si>
  <si>
    <t>6.5.8</t>
  </si>
  <si>
    <t>6.5.9</t>
  </si>
  <si>
    <t>6.6.1</t>
  </si>
  <si>
    <t>6.6.2</t>
  </si>
  <si>
    <t>6.6.3</t>
  </si>
  <si>
    <t>6.8</t>
  </si>
  <si>
    <t>6.8.1</t>
  </si>
  <si>
    <t>6.8.2</t>
  </si>
  <si>
    <t>6.8.3</t>
  </si>
  <si>
    <t>6.8.4</t>
  </si>
  <si>
    <t>6.9</t>
  </si>
  <si>
    <t>6.9.1</t>
  </si>
  <si>
    <t>6.9.2</t>
  </si>
  <si>
    <t>6.9.3</t>
  </si>
  <si>
    <t>6.9.4</t>
  </si>
  <si>
    <t>6.9.5</t>
  </si>
  <si>
    <t>6.10</t>
  </si>
  <si>
    <t>6.10.a</t>
  </si>
  <si>
    <t>6.11</t>
  </si>
  <si>
    <t>6.11.1</t>
  </si>
  <si>
    <t>6.11.2</t>
  </si>
  <si>
    <t>6.11.3</t>
  </si>
  <si>
    <t>6.11.4</t>
  </si>
  <si>
    <t>6.11.5</t>
  </si>
  <si>
    <t>6.11.6</t>
  </si>
  <si>
    <t>6.11.7</t>
  </si>
  <si>
    <t>6.11.8</t>
  </si>
  <si>
    <t>6.11.9</t>
  </si>
  <si>
    <t>6.11.10</t>
  </si>
  <si>
    <t>6.11.11</t>
  </si>
  <si>
    <t>6.11.12</t>
  </si>
  <si>
    <t>6.10.3</t>
  </si>
  <si>
    <t>6.10.2</t>
  </si>
  <si>
    <t>6.10.1</t>
  </si>
  <si>
    <t>6.10.b</t>
  </si>
  <si>
    <t>6.10.c</t>
  </si>
  <si>
    <t>6.10.d</t>
  </si>
  <si>
    <t>6.10.e</t>
  </si>
  <si>
    <t>6.10.f</t>
  </si>
  <si>
    <t>7.1</t>
  </si>
  <si>
    <t>7.1.1</t>
  </si>
  <si>
    <t>7.1.5</t>
  </si>
  <si>
    <t>7.1.6</t>
  </si>
  <si>
    <t>7.1.7</t>
  </si>
  <si>
    <t>7.1.8</t>
  </si>
  <si>
    <t>7.1.9</t>
  </si>
  <si>
    <t>7.1.10</t>
  </si>
  <si>
    <t>7.1.11</t>
  </si>
  <si>
    <t>7.2</t>
  </si>
  <si>
    <t>7.2.1</t>
  </si>
  <si>
    <t>7.2.2</t>
  </si>
  <si>
    <t>7.2.3</t>
  </si>
  <si>
    <t>7.2.4</t>
  </si>
  <si>
    <t>7.2.5</t>
  </si>
  <si>
    <t>7.2.6</t>
  </si>
  <si>
    <t>7.2.7</t>
  </si>
  <si>
    <t>7.2.8</t>
  </si>
  <si>
    <t>7.3</t>
  </si>
  <si>
    <t>7.4</t>
  </si>
  <si>
    <t>7.5</t>
  </si>
  <si>
    <t>7.5.1</t>
  </si>
  <si>
    <t>7.5.2</t>
  </si>
  <si>
    <t>7.5.3</t>
  </si>
  <si>
    <t>7.5.4</t>
  </si>
  <si>
    <t>7.6</t>
  </si>
  <si>
    <t>7.7</t>
  </si>
  <si>
    <t>7.7.1</t>
  </si>
  <si>
    <t>7.7.2</t>
  </si>
  <si>
    <t>7.7.3</t>
  </si>
  <si>
    <t>7.7.4</t>
  </si>
  <si>
    <t>7.7.5</t>
  </si>
  <si>
    <t>7.7.6</t>
  </si>
  <si>
    <t>7.7.7</t>
  </si>
  <si>
    <t xml:space="preserve">8.1.1 </t>
  </si>
  <si>
    <t>10</t>
  </si>
  <si>
    <t>10.1</t>
  </si>
  <si>
    <t>10.1.1</t>
  </si>
  <si>
    <t>10.1.2</t>
  </si>
  <si>
    <t>10.1.3</t>
  </si>
  <si>
    <t>10.1.4</t>
  </si>
  <si>
    <t>10.2</t>
  </si>
  <si>
    <t>10.2.1</t>
  </si>
  <si>
    <t>10.2.2</t>
  </si>
  <si>
    <t>10.2.3</t>
  </si>
  <si>
    <t>10.2.4</t>
  </si>
  <si>
    <t>10.2.5</t>
  </si>
  <si>
    <t>10.3</t>
  </si>
  <si>
    <t>10.3.1</t>
  </si>
  <si>
    <t>10.3.2</t>
  </si>
  <si>
    <t>10.3.3</t>
  </si>
  <si>
    <t>10.3.4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</si>
</sst>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%"/>
  </numFmts>
  <fonts count="22" x14ac:knownFonts="1">
    <font>
      <sz val="10"/>
      <name val="Arial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8"/>
      <name val="Arial"/>
      <family val="2"/>
    </font>
    <font>
      <sz val="10"/>
      <name val="Calibri"/>
      <scheme val="minor"/>
    </font>
    <font>
      <b/>
      <sz val="10"/>
      <name val="Calibri"/>
      <scheme val="minor"/>
    </font>
    <font>
      <sz val="8"/>
      <name val="Calibri"/>
      <scheme val="minor"/>
    </font>
    <font>
      <b/>
      <sz val="10"/>
      <color rgb="FF9C5700"/>
      <name val="Calibri"/>
      <scheme val="minor"/>
    </font>
    <font>
      <b/>
      <sz val="11"/>
      <color rgb="FFFF0000"/>
      <name val="Calibri"/>
      <scheme val="minor"/>
    </font>
    <font>
      <sz val="10"/>
      <color rgb="FF9C5700"/>
      <name val="Calibri"/>
      <scheme val="minor"/>
    </font>
    <font>
      <b/>
      <sz val="11"/>
      <color rgb="FFFA7D00"/>
      <name val="Calibri"/>
      <scheme val="minor"/>
    </font>
    <font>
      <sz val="10"/>
      <color rgb="FF3F3F76"/>
      <name val="Calibri"/>
      <scheme val="minor"/>
    </font>
    <font>
      <sz val="10"/>
      <color theme="1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Calibri"/>
      <scheme val="minor"/>
    </font>
    <font>
      <sz val="11"/>
      <name val="Calibri"/>
      <scheme val="minor"/>
    </font>
    <font>
      <sz val="12"/>
      <name val="Calibri"/>
      <scheme val="minor"/>
    </font>
    <font>
      <sz val="10.5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2F2F2"/>
      </patternFill>
    </fill>
    <fill>
      <patternFill patternType="solid">
        <fgColor rgb="FFFFFFFF"/>
        <bgColor rgb="FF000000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/>
      <top style="thin">
        <color auto="1"/>
      </top>
      <bottom style="thin">
        <color rgb="FF7F7F7F"/>
      </bottom>
      <diagonal/>
    </border>
    <border>
      <left/>
      <right style="thin">
        <color rgb="FF7F7F7F"/>
      </right>
      <top style="thin">
        <color auto="1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auto="1"/>
      </bottom>
      <diagonal/>
    </border>
    <border>
      <left/>
      <right style="thin">
        <color rgb="FF7F7F7F"/>
      </right>
      <top style="thin">
        <color rgb="FF7F7F7F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rgb="FF00B050"/>
      </left>
      <right style="thin">
        <color auto="1"/>
      </right>
      <top style="thick">
        <color rgb="FF00B050"/>
      </top>
      <bottom/>
      <diagonal/>
    </border>
    <border>
      <left style="thin">
        <color auto="1"/>
      </left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rgb="FF00B050"/>
      </right>
      <top/>
      <bottom style="thin">
        <color auto="1"/>
      </bottom>
      <diagonal/>
    </border>
    <border>
      <left style="thick">
        <color rgb="FF00B05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B050"/>
      </right>
      <top style="thin">
        <color auto="1"/>
      </top>
      <bottom style="thin">
        <color auto="1"/>
      </bottom>
      <diagonal/>
    </border>
    <border>
      <left style="thick">
        <color rgb="FF00B050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ck">
        <color rgb="FF00B050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rgb="FF00B050"/>
      </right>
      <top style="thin">
        <color auto="1"/>
      </top>
      <bottom style="thin">
        <color auto="1"/>
      </bottom>
      <diagonal/>
    </border>
    <border>
      <left style="thick">
        <color rgb="FF00B050"/>
      </left>
      <right style="thick">
        <color rgb="FF00B050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thick">
        <color rgb="FF00B050"/>
      </left>
      <right style="thin">
        <color theme="1"/>
      </right>
      <top style="thin">
        <color rgb="FF7F7F7F"/>
      </top>
      <bottom style="thin">
        <color auto="1"/>
      </bottom>
      <diagonal/>
    </border>
    <border>
      <left style="thin">
        <color theme="1"/>
      </left>
      <right style="thick">
        <color rgb="FF00B050"/>
      </right>
      <top style="thin">
        <color rgb="FF7F7F7F"/>
      </top>
      <bottom style="thin">
        <color auto="1"/>
      </bottom>
      <diagonal/>
    </border>
    <border>
      <left style="thick">
        <color rgb="FF00B050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rgb="FF00B050"/>
      </right>
      <top style="thin">
        <color auto="1"/>
      </top>
      <bottom style="thin">
        <color auto="1"/>
      </bottom>
      <diagonal/>
    </border>
    <border>
      <left/>
      <right style="thin">
        <color rgb="FF7F7F7F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auto="1"/>
      </top>
      <bottom style="thin">
        <color auto="1"/>
      </bottom>
      <diagonal/>
    </border>
    <border>
      <left style="thick">
        <color rgb="FF00B050"/>
      </left>
      <right style="thin">
        <color rgb="FF7F7F7F"/>
      </right>
      <top style="thin">
        <color rgb="FF7F7F7F"/>
      </top>
      <bottom style="thin">
        <color auto="1"/>
      </bottom>
      <diagonal/>
    </border>
    <border>
      <left style="thin">
        <color rgb="FF7F7F7F"/>
      </left>
      <right style="thick">
        <color rgb="FF00B050"/>
      </right>
      <top style="thin">
        <color rgb="FF7F7F7F"/>
      </top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B050"/>
      </left>
      <right style="thin">
        <color rgb="FF000000"/>
      </right>
      <top/>
      <bottom style="thin">
        <color indexed="64"/>
      </bottom>
      <diagonal/>
    </border>
    <border>
      <left/>
      <right style="thick">
        <color rgb="FF00B050"/>
      </right>
      <top/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4" fillId="3" borderId="0" applyNumberFormat="0" applyBorder="0" applyAlignment="0" applyProtection="0"/>
    <xf numFmtId="0" fontId="5" fillId="4" borderId="2" applyNumberFormat="0" applyAlignment="0" applyProtection="0"/>
    <xf numFmtId="0" fontId="2" fillId="5" borderId="0" applyNumberFormat="0" applyBorder="0" applyAlignment="0" applyProtection="0"/>
    <xf numFmtId="0" fontId="6" fillId="6" borderId="2" applyNumberFormat="0" applyAlignment="0" applyProtection="0"/>
  </cellStyleXfs>
  <cellXfs count="16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 applyProtection="1">
      <alignment vertical="center"/>
      <protection locked="0"/>
    </xf>
    <xf numFmtId="1" fontId="8" fillId="2" borderId="0" xfId="0" applyNumberFormat="1" applyFont="1" applyFill="1" applyAlignment="1">
      <alignment vertical="center"/>
    </xf>
    <xf numFmtId="2" fontId="8" fillId="2" borderId="0" xfId="0" applyNumberFormat="1" applyFont="1" applyFill="1" applyAlignment="1">
      <alignment horizontal="left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1" fillId="3" borderId="1" xfId="3" applyNumberFormat="1" applyFont="1" applyBorder="1" applyAlignment="1">
      <alignment horizontal="left" vertical="center" wrapText="1"/>
    </xf>
    <xf numFmtId="0" fontId="11" fillId="3" borderId="1" xfId="3" applyFont="1" applyBorder="1" applyAlignment="1">
      <alignment horizontal="center" vertical="center" wrapText="1"/>
    </xf>
    <xf numFmtId="2" fontId="11" fillId="3" borderId="1" xfId="3" applyNumberFormat="1" applyFont="1" applyBorder="1" applyAlignment="1">
      <alignment horizontal="left" vertical="center" wrapText="1"/>
    </xf>
    <xf numFmtId="1" fontId="11" fillId="3" borderId="1" xfId="3" applyNumberFormat="1" applyFont="1" applyBorder="1" applyAlignment="1">
      <alignment horizontal="center" vertical="center" wrapText="1"/>
    </xf>
    <xf numFmtId="0" fontId="11" fillId="3" borderId="21" xfId="3" applyFont="1" applyBorder="1" applyAlignment="1">
      <alignment horizontal="center" vertical="center" wrapText="1"/>
    </xf>
    <xf numFmtId="0" fontId="11" fillId="3" borderId="22" xfId="3" applyFont="1" applyBorder="1" applyAlignment="1">
      <alignment horizontal="center" vertical="center" wrapText="1"/>
    </xf>
    <xf numFmtId="1" fontId="12" fillId="3" borderId="5" xfId="3" applyNumberFormat="1" applyFont="1" applyBorder="1" applyAlignment="1">
      <alignment horizontal="center" vertical="center" wrapText="1"/>
    </xf>
    <xf numFmtId="10" fontId="13" fillId="3" borderId="1" xfId="3" applyNumberFormat="1" applyFont="1" applyBorder="1" applyAlignment="1">
      <alignment horizontal="left" vertical="center" wrapText="1"/>
    </xf>
    <xf numFmtId="0" fontId="13" fillId="3" borderId="1" xfId="3" applyFont="1" applyBorder="1" applyAlignment="1" applyProtection="1">
      <alignment horizontal="left" vertical="center" wrapText="1"/>
      <protection locked="0"/>
    </xf>
    <xf numFmtId="49" fontId="11" fillId="3" borderId="0" xfId="3" applyNumberFormat="1" applyFont="1" applyBorder="1" applyAlignment="1">
      <alignment horizontal="left" vertical="center" wrapText="1"/>
    </xf>
    <xf numFmtId="1" fontId="14" fillId="6" borderId="2" xfId="6" applyNumberFormat="1" applyFont="1" applyAlignment="1">
      <alignment horizontal="center" vertical="center" wrapText="1"/>
    </xf>
    <xf numFmtId="0" fontId="14" fillId="6" borderId="23" xfId="6" applyFont="1" applyBorder="1" applyAlignment="1">
      <alignment horizontal="center" vertical="center" wrapText="1"/>
    </xf>
    <xf numFmtId="0" fontId="14" fillId="6" borderId="24" xfId="6" applyFont="1" applyBorder="1" applyAlignment="1">
      <alignment horizontal="center" vertical="center" wrapText="1"/>
    </xf>
    <xf numFmtId="1" fontId="14" fillId="6" borderId="16" xfId="6" applyNumberFormat="1" applyFont="1" applyBorder="1" applyAlignment="1">
      <alignment horizontal="center" vertical="center" wrapText="1"/>
    </xf>
    <xf numFmtId="2" fontId="14" fillId="6" borderId="2" xfId="6" applyNumberFormat="1" applyFont="1" applyAlignment="1">
      <alignment horizontal="left" vertical="center" wrapText="1"/>
    </xf>
    <xf numFmtId="0" fontId="14" fillId="6" borderId="2" xfId="6" applyFont="1" applyAlignment="1" applyProtection="1">
      <alignment horizontal="left" vertical="center" wrapText="1"/>
      <protection locked="0"/>
    </xf>
    <xf numFmtId="49" fontId="14" fillId="6" borderId="2" xfId="6" applyNumberFormat="1" applyFont="1" applyAlignment="1">
      <alignment horizontal="left" vertical="center" wrapText="1"/>
    </xf>
    <xf numFmtId="1" fontId="15" fillId="4" borderId="11" xfId="4" applyNumberFormat="1" applyFont="1" applyBorder="1" applyAlignment="1">
      <alignment horizontal="center" vertical="center" wrapText="1"/>
    </xf>
    <xf numFmtId="0" fontId="15" fillId="4" borderId="23" xfId="4" applyFont="1" applyBorder="1" applyAlignment="1">
      <alignment horizontal="center" vertical="center" wrapText="1"/>
    </xf>
    <xf numFmtId="0" fontId="15" fillId="4" borderId="24" xfId="4" applyFont="1" applyBorder="1" applyAlignment="1">
      <alignment horizontal="center" vertical="center" wrapText="1"/>
    </xf>
    <xf numFmtId="1" fontId="12" fillId="4" borderId="16" xfId="4" applyNumberFormat="1" applyFont="1" applyBorder="1" applyAlignment="1">
      <alignment horizontal="center" vertical="center" wrapText="1"/>
    </xf>
    <xf numFmtId="2" fontId="15" fillId="4" borderId="2" xfId="4" applyNumberFormat="1" applyFont="1" applyAlignment="1">
      <alignment horizontal="left" vertical="center" wrapText="1"/>
    </xf>
    <xf numFmtId="0" fontId="15" fillId="4" borderId="2" xfId="4" applyFont="1" applyAlignment="1" applyProtection="1">
      <alignment horizontal="left" vertical="center" wrapText="1"/>
      <protection locked="0"/>
    </xf>
    <xf numFmtId="49" fontId="15" fillId="4" borderId="2" xfId="4" applyNumberFormat="1" applyFont="1" applyAlignment="1">
      <alignment horizontal="left" vertical="center" wrapText="1"/>
    </xf>
    <xf numFmtId="49" fontId="16" fillId="5" borderId="4" xfId="5" applyNumberFormat="1" applyFont="1" applyBorder="1" applyAlignment="1">
      <alignment horizontal="center" vertical="center" wrapText="1"/>
    </xf>
    <xf numFmtId="49" fontId="16" fillId="5" borderId="5" xfId="5" applyNumberFormat="1" applyFont="1" applyBorder="1" applyAlignment="1">
      <alignment horizontal="center" vertical="center" wrapText="1"/>
    </xf>
    <xf numFmtId="2" fontId="16" fillId="5" borderId="1" xfId="5" applyNumberFormat="1" applyFont="1" applyBorder="1" applyAlignment="1">
      <alignment horizontal="left" vertical="center" wrapText="1"/>
    </xf>
    <xf numFmtId="1" fontId="16" fillId="5" borderId="1" xfId="5" applyNumberFormat="1" applyFont="1" applyBorder="1" applyAlignment="1">
      <alignment horizontal="center" vertical="center" wrapText="1"/>
    </xf>
    <xf numFmtId="0" fontId="16" fillId="5" borderId="21" xfId="5" applyFont="1" applyBorder="1" applyAlignment="1">
      <alignment horizontal="center" vertical="center" wrapText="1"/>
    </xf>
    <xf numFmtId="0" fontId="16" fillId="5" borderId="22" xfId="5" applyFont="1" applyBorder="1" applyAlignment="1">
      <alignment horizontal="center" vertical="center" wrapText="1"/>
    </xf>
    <xf numFmtId="1" fontId="16" fillId="5" borderId="5" xfId="5" applyNumberFormat="1" applyFont="1" applyBorder="1" applyAlignment="1">
      <alignment horizontal="center" vertical="center" wrapText="1"/>
    </xf>
    <xf numFmtId="0" fontId="16" fillId="5" borderId="1" xfId="5" applyFont="1" applyBorder="1" applyAlignment="1" applyProtection="1">
      <alignment horizontal="left" vertical="center" wrapText="1"/>
      <protection locked="0"/>
    </xf>
    <xf numFmtId="49" fontId="8" fillId="2" borderId="1" xfId="0" applyNumberFormat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1" fontId="8" fillId="2" borderId="4" xfId="0" applyNumberFormat="1" applyFont="1" applyFill="1" applyBorder="1" applyAlignment="1">
      <alignment horizontal="center" vertical="center" wrapText="1"/>
    </xf>
    <xf numFmtId="0" fontId="8" fillId="2" borderId="32" xfId="0" applyFont="1" applyFill="1" applyBorder="1" applyAlignment="1" applyProtection="1">
      <alignment horizontal="center" vertical="center" wrapText="1"/>
      <protection locked="0"/>
    </xf>
    <xf numFmtId="0" fontId="8" fillId="2" borderId="33" xfId="0" applyFont="1" applyFill="1" applyBorder="1" applyAlignment="1" applyProtection="1">
      <alignment horizontal="center" vertical="center" wrapText="1"/>
      <protection locked="0"/>
    </xf>
    <xf numFmtId="1" fontId="8" fillId="2" borderId="5" xfId="1" applyNumberFormat="1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1" fontId="16" fillId="5" borderId="4" xfId="5" applyNumberFormat="1" applyFont="1" applyBorder="1" applyAlignment="1">
      <alignment horizontal="center" vertical="center" wrapText="1"/>
    </xf>
    <xf numFmtId="0" fontId="16" fillId="5" borderId="32" xfId="5" applyFont="1" applyBorder="1" applyAlignment="1" applyProtection="1">
      <alignment horizontal="center" vertical="center" wrapText="1"/>
      <protection locked="0"/>
    </xf>
    <xf numFmtId="0" fontId="16" fillId="5" borderId="33" xfId="5" applyFont="1" applyBorder="1" applyAlignment="1" applyProtection="1">
      <alignment horizontal="center" vertical="center" wrapText="1"/>
      <protection locked="0"/>
    </xf>
    <xf numFmtId="1" fontId="18" fillId="2" borderId="4" xfId="0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 wrapText="1"/>
    </xf>
    <xf numFmtId="164" fontId="16" fillId="5" borderId="1" xfId="5" applyNumberFormat="1" applyFont="1" applyBorder="1" applyAlignment="1">
      <alignment horizontal="left" vertical="center" wrapText="1"/>
    </xf>
    <xf numFmtId="0" fontId="17" fillId="0" borderId="1" xfId="0" applyFont="1" applyBorder="1"/>
    <xf numFmtId="1" fontId="16" fillId="5" borderId="1" xfId="5" applyNumberFormat="1" applyFont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vertical="center"/>
    </xf>
    <xf numFmtId="1" fontId="8" fillId="7" borderId="12" xfId="0" applyNumberFormat="1" applyFont="1" applyFill="1" applyBorder="1" applyAlignment="1">
      <alignment horizontal="center" vertical="center" wrapText="1"/>
    </xf>
    <xf numFmtId="0" fontId="8" fillId="7" borderId="40" xfId="0" applyFont="1" applyFill="1" applyBorder="1" applyAlignment="1" applyProtection="1">
      <alignment horizontal="center" vertical="center" wrapText="1"/>
      <protection locked="0"/>
    </xf>
    <xf numFmtId="0" fontId="8" fillId="7" borderId="41" xfId="0" applyFont="1" applyFill="1" applyBorder="1" applyAlignment="1" applyProtection="1">
      <alignment horizontal="center" vertical="center" wrapText="1"/>
      <protection locked="0"/>
    </xf>
    <xf numFmtId="164" fontId="8" fillId="7" borderId="15" xfId="0" applyNumberFormat="1" applyFont="1" applyFill="1" applyBorder="1" applyAlignment="1">
      <alignment horizontal="left" vertical="center" wrapText="1"/>
    </xf>
    <xf numFmtId="0" fontId="8" fillId="7" borderId="15" xfId="0" applyFont="1" applyFill="1" applyBorder="1" applyAlignment="1" applyProtection="1">
      <alignment horizontal="left" vertical="center" wrapText="1"/>
      <protection locked="0"/>
    </xf>
    <xf numFmtId="49" fontId="8" fillId="7" borderId="26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49" fontId="8" fillId="2" borderId="0" xfId="0" applyNumberFormat="1" applyFont="1" applyFill="1" applyAlignment="1">
      <alignment horizontal="left" vertical="center" wrapText="1"/>
    </xf>
    <xf numFmtId="0" fontId="17" fillId="0" borderId="12" xfId="0" applyFont="1" applyBorder="1" applyAlignment="1">
      <alignment vertical="center"/>
    </xf>
    <xf numFmtId="1" fontId="8" fillId="7" borderId="26" xfId="0" applyNumberFormat="1" applyFont="1" applyFill="1" applyBorder="1" applyAlignment="1">
      <alignment horizontal="center" vertical="center" wrapText="1"/>
    </xf>
    <xf numFmtId="0" fontId="8" fillId="7" borderId="26" xfId="0" applyFont="1" applyFill="1" applyBorder="1" applyAlignment="1" applyProtection="1">
      <alignment horizontal="center" vertical="center" wrapText="1"/>
      <protection locked="0"/>
    </xf>
    <xf numFmtId="49" fontId="16" fillId="2" borderId="1" xfId="5" applyNumberFormat="1" applyFont="1" applyFill="1" applyBorder="1" applyAlignment="1">
      <alignment horizontal="left" vertical="center" wrapText="1"/>
    </xf>
    <xf numFmtId="2" fontId="15" fillId="4" borderId="29" xfId="4" applyNumberFormat="1" applyFont="1" applyBorder="1" applyAlignment="1">
      <alignment horizontal="left" vertical="center" wrapText="1"/>
    </xf>
    <xf numFmtId="1" fontId="15" fillId="4" borderId="10" xfId="4" applyNumberFormat="1" applyFont="1" applyBorder="1" applyAlignment="1">
      <alignment horizontal="center" vertical="center" wrapText="1"/>
    </xf>
    <xf numFmtId="0" fontId="15" fillId="4" borderId="30" xfId="4" applyFont="1" applyBorder="1" applyAlignment="1">
      <alignment horizontal="center" vertical="center" wrapText="1"/>
    </xf>
    <xf numFmtId="0" fontId="15" fillId="4" borderId="31" xfId="4" applyFont="1" applyBorder="1" applyAlignment="1" applyProtection="1">
      <alignment horizontal="center" vertical="center" wrapText="1"/>
      <protection locked="0"/>
    </xf>
    <xf numFmtId="1" fontId="12" fillId="4" borderId="11" xfId="4" applyNumberFormat="1" applyFont="1" applyBorder="1" applyAlignment="1">
      <alignment horizontal="center" vertical="center" wrapText="1"/>
    </xf>
    <xf numFmtId="164" fontId="15" fillId="4" borderId="29" xfId="4" applyNumberFormat="1" applyFont="1" applyBorder="1" applyAlignment="1">
      <alignment horizontal="left" vertical="center" wrapText="1"/>
    </xf>
    <xf numFmtId="0" fontId="15" fillId="4" borderId="29" xfId="4" applyFont="1" applyBorder="1" applyAlignment="1" applyProtection="1">
      <alignment horizontal="left" vertical="center" wrapText="1"/>
      <protection locked="0"/>
    </xf>
    <xf numFmtId="49" fontId="15" fillId="4" borderId="3" xfId="4" applyNumberFormat="1" applyFont="1" applyBorder="1" applyAlignment="1">
      <alignment horizontal="left" vertical="center" wrapText="1"/>
    </xf>
    <xf numFmtId="0" fontId="16" fillId="5" borderId="1" xfId="5" applyFont="1" applyBorder="1" applyAlignment="1" applyProtection="1">
      <alignment horizontal="center" vertical="center" wrapText="1"/>
      <protection locked="0"/>
    </xf>
    <xf numFmtId="0" fontId="16" fillId="5" borderId="22" xfId="5" applyFont="1" applyBorder="1" applyAlignment="1" applyProtection="1">
      <alignment horizontal="center" vertical="center" wrapText="1"/>
      <protection locked="0"/>
    </xf>
    <xf numFmtId="1" fontId="18" fillId="2" borderId="1" xfId="0" applyNumberFormat="1" applyFont="1" applyFill="1" applyBorder="1" applyAlignment="1">
      <alignment horizontal="center" vertical="center" wrapText="1"/>
    </xf>
    <xf numFmtId="0" fontId="8" fillId="2" borderId="21" xfId="0" applyFont="1" applyFill="1" applyBorder="1" applyAlignment="1" applyProtection="1">
      <alignment horizontal="center" vertical="center" wrapText="1"/>
      <protection locked="0"/>
    </xf>
    <xf numFmtId="0" fontId="8" fillId="2" borderId="22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vertical="center"/>
    </xf>
    <xf numFmtId="0" fontId="20" fillId="0" borderId="1" xfId="0" applyFont="1" applyBorder="1"/>
    <xf numFmtId="2" fontId="18" fillId="2" borderId="1" xfId="0" applyNumberFormat="1" applyFont="1" applyFill="1" applyBorder="1" applyAlignment="1">
      <alignment horizontal="left" vertical="center" wrapText="1"/>
    </xf>
    <xf numFmtId="0" fontId="8" fillId="0" borderId="0" xfId="0" applyFont="1"/>
    <xf numFmtId="49" fontId="8" fillId="2" borderId="1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" fontId="18" fillId="2" borderId="0" xfId="0" applyNumberFormat="1" applyFont="1" applyFill="1" applyAlignment="1">
      <alignment horizontal="center" vertical="center" wrapText="1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1" fontId="8" fillId="2" borderId="0" xfId="1" applyNumberFormat="1" applyFont="1" applyFill="1" applyBorder="1" applyAlignment="1">
      <alignment horizontal="center" vertical="center" wrapText="1"/>
    </xf>
    <xf numFmtId="164" fontId="8" fillId="2" borderId="0" xfId="1" applyNumberFormat="1" applyFont="1" applyFill="1" applyBorder="1" applyAlignment="1">
      <alignment horizontal="left" vertical="center" wrapText="1"/>
    </xf>
    <xf numFmtId="0" fontId="8" fillId="2" borderId="0" xfId="0" applyFont="1" applyFill="1" applyAlignment="1" applyProtection="1">
      <alignment horizontal="left" vertical="center" wrapText="1"/>
      <protection locked="0"/>
    </xf>
    <xf numFmtId="1" fontId="16" fillId="2" borderId="4" xfId="5" applyNumberFormat="1" applyFont="1" applyFill="1" applyBorder="1" applyAlignment="1">
      <alignment horizontal="center" vertical="center" wrapText="1"/>
    </xf>
    <xf numFmtId="0" fontId="16" fillId="2" borderId="33" xfId="5" applyFont="1" applyFill="1" applyBorder="1" applyAlignment="1" applyProtection="1">
      <alignment horizontal="center" vertical="center" wrapText="1"/>
      <protection locked="0"/>
    </xf>
    <xf numFmtId="0" fontId="16" fillId="2" borderId="1" xfId="5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vertical="center"/>
    </xf>
    <xf numFmtId="0" fontId="20" fillId="0" borderId="0" xfId="0" applyFont="1"/>
    <xf numFmtId="49" fontId="16" fillId="2" borderId="0" xfId="5" applyNumberFormat="1" applyFont="1" applyFill="1" applyAlignment="1">
      <alignment horizontal="left" vertical="center" wrapText="1"/>
    </xf>
    <xf numFmtId="49" fontId="16" fillId="2" borderId="0" xfId="5" applyNumberFormat="1" applyFont="1" applyFill="1" applyAlignment="1">
      <alignment horizontal="center" vertical="center" wrapText="1"/>
    </xf>
    <xf numFmtId="2" fontId="18" fillId="2" borderId="0" xfId="5" applyNumberFormat="1" applyFont="1" applyFill="1" applyAlignment="1">
      <alignment horizontal="left" vertical="center" wrapText="1"/>
    </xf>
    <xf numFmtId="1" fontId="16" fillId="2" borderId="0" xfId="5" applyNumberFormat="1" applyFont="1" applyFill="1" applyAlignment="1">
      <alignment horizontal="center" vertical="center" wrapText="1"/>
    </xf>
    <xf numFmtId="0" fontId="16" fillId="2" borderId="13" xfId="5" applyFont="1" applyFill="1" applyBorder="1" applyAlignment="1" applyProtection="1">
      <alignment horizontal="center" vertical="center" wrapText="1"/>
      <protection locked="0"/>
    </xf>
    <xf numFmtId="1" fontId="8" fillId="2" borderId="0" xfId="1" applyNumberFormat="1" applyFont="1" applyFill="1" applyAlignment="1">
      <alignment horizontal="center" vertical="center" wrapText="1"/>
    </xf>
    <xf numFmtId="164" fontId="8" fillId="2" borderId="0" xfId="1" applyNumberFormat="1" applyFont="1" applyFill="1" applyAlignment="1">
      <alignment horizontal="left" vertical="center" wrapText="1"/>
    </xf>
    <xf numFmtId="0" fontId="16" fillId="2" borderId="0" xfId="5" applyFont="1" applyFill="1" applyAlignment="1" applyProtection="1">
      <alignment horizontal="left" vertical="center" wrapText="1"/>
      <protection locked="0"/>
    </xf>
    <xf numFmtId="0" fontId="15" fillId="4" borderId="37" xfId="4" applyFont="1" applyBorder="1" applyAlignment="1">
      <alignment horizontal="center" vertical="center" wrapText="1"/>
    </xf>
    <xf numFmtId="0" fontId="15" fillId="4" borderId="38" xfId="4" applyFont="1" applyBorder="1" applyAlignment="1" applyProtection="1">
      <alignment horizontal="center" vertical="center" wrapText="1"/>
      <protection locked="0"/>
    </xf>
    <xf numFmtId="0" fontId="16" fillId="5" borderId="28" xfId="5" applyFont="1" applyBorder="1" applyAlignment="1" applyProtection="1">
      <alignment horizontal="center" vertical="center" wrapText="1"/>
      <protection locked="0"/>
    </xf>
    <xf numFmtId="0" fontId="16" fillId="2" borderId="22" xfId="5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 applyProtection="1">
      <alignment horizontal="center" vertical="center" wrapText="1"/>
      <protection locked="0"/>
    </xf>
    <xf numFmtId="0" fontId="8" fillId="2" borderId="26" xfId="0" applyFont="1" applyFill="1" applyBorder="1" applyAlignment="1" applyProtection="1">
      <alignment vertical="center"/>
      <protection locked="0"/>
    </xf>
    <xf numFmtId="2" fontId="15" fillId="4" borderId="35" xfId="4" applyNumberFormat="1" applyFont="1" applyBorder="1" applyAlignment="1">
      <alignment horizontal="left" vertical="center" wrapText="1"/>
    </xf>
    <xf numFmtId="1" fontId="15" fillId="4" borderId="36" xfId="4" applyNumberFormat="1" applyFont="1" applyBorder="1" applyAlignment="1">
      <alignment horizontal="center" vertical="center" wrapText="1"/>
    </xf>
    <xf numFmtId="0" fontId="15" fillId="4" borderId="21" xfId="4" applyFont="1" applyBorder="1" applyAlignment="1">
      <alignment horizontal="center" vertical="center" wrapText="1"/>
    </xf>
    <xf numFmtId="0" fontId="15" fillId="4" borderId="27" xfId="4" applyFont="1" applyBorder="1" applyAlignment="1" applyProtection="1">
      <alignment horizontal="center" vertical="center" wrapText="1"/>
      <protection locked="0"/>
    </xf>
    <xf numFmtId="1" fontId="12" fillId="4" borderId="34" xfId="4" applyNumberFormat="1" applyFont="1" applyBorder="1" applyAlignment="1">
      <alignment horizontal="center" vertical="center" wrapText="1"/>
    </xf>
    <xf numFmtId="164" fontId="15" fillId="4" borderId="35" xfId="4" applyNumberFormat="1" applyFont="1" applyBorder="1" applyAlignment="1">
      <alignment horizontal="left" vertical="center" wrapText="1"/>
    </xf>
    <xf numFmtId="0" fontId="15" fillId="4" borderId="35" xfId="4" applyFont="1" applyBorder="1" applyAlignment="1" applyProtection="1">
      <alignment horizontal="left" vertical="center" wrapText="1"/>
      <protection locked="0"/>
    </xf>
    <xf numFmtId="0" fontId="16" fillId="5" borderId="21" xfId="5" applyFont="1" applyBorder="1" applyAlignment="1" applyProtection="1">
      <alignment horizontal="center" vertical="center" wrapText="1"/>
      <protection locked="0"/>
    </xf>
    <xf numFmtId="0" fontId="16" fillId="5" borderId="27" xfId="5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vertical="center"/>
    </xf>
    <xf numFmtId="0" fontId="15" fillId="4" borderId="30" xfId="4" applyFont="1" applyBorder="1" applyAlignment="1" applyProtection="1">
      <alignment horizontal="center" vertical="center" wrapText="1"/>
      <protection locked="0"/>
    </xf>
    <xf numFmtId="1" fontId="16" fillId="2" borderId="1" xfId="5" applyNumberFormat="1" applyFont="1" applyFill="1" applyBorder="1" applyAlignment="1">
      <alignment horizontal="center" vertical="center" wrapText="1"/>
    </xf>
    <xf numFmtId="2" fontId="1" fillId="5" borderId="1" xfId="5" applyNumberFormat="1" applyFont="1" applyBorder="1" applyAlignment="1">
      <alignment horizontal="left" vertical="center" wrapText="1"/>
    </xf>
    <xf numFmtId="2" fontId="19" fillId="2" borderId="1" xfId="0" applyNumberFormat="1" applyFont="1" applyFill="1" applyBorder="1" applyAlignment="1">
      <alignment horizontal="left" vertical="center" wrapText="1"/>
    </xf>
    <xf numFmtId="49" fontId="16" fillId="5" borderId="4" xfId="5" applyNumberFormat="1" applyFont="1" applyBorder="1" applyAlignment="1">
      <alignment horizontal="center" vertical="center" wrapText="1"/>
    </xf>
    <xf numFmtId="49" fontId="16" fillId="5" borderId="5" xfId="5" applyNumberFormat="1" applyFont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39" xfId="0" applyNumberFormat="1" applyFont="1" applyFill="1" applyBorder="1" applyAlignment="1">
      <alignment horizontal="center" vertical="center" wrapText="1"/>
    </xf>
    <xf numFmtId="49" fontId="8" fillId="7" borderId="26" xfId="0" applyNumberFormat="1" applyFont="1" applyFill="1" applyBorder="1" applyAlignment="1">
      <alignment horizontal="center" vertical="center" wrapText="1"/>
    </xf>
    <xf numFmtId="49" fontId="15" fillId="4" borderId="25" xfId="4" applyNumberFormat="1" applyFont="1" applyBorder="1" applyAlignment="1">
      <alignment horizontal="center" vertical="center" wrapText="1"/>
    </xf>
    <xf numFmtId="49" fontId="15" fillId="4" borderId="11" xfId="4" applyNumberFormat="1" applyFont="1" applyBorder="1" applyAlignment="1">
      <alignment horizontal="center" vertical="center" wrapText="1"/>
    </xf>
    <xf numFmtId="49" fontId="16" fillId="2" borderId="4" xfId="5" applyNumberFormat="1" applyFont="1" applyFill="1" applyBorder="1" applyAlignment="1">
      <alignment horizontal="center" vertical="center" wrapText="1"/>
    </xf>
    <xf numFmtId="49" fontId="16" fillId="2" borderId="5" xfId="5" applyNumberFormat="1" applyFont="1" applyFill="1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2" fontId="9" fillId="2" borderId="6" xfId="0" applyNumberFormat="1" applyFont="1" applyFill="1" applyBorder="1" applyAlignment="1">
      <alignment horizontal="left" vertical="center" wrapText="1"/>
    </xf>
    <xf numFmtId="2" fontId="9" fillId="2" borderId="7" xfId="0" applyNumberFormat="1" applyFont="1" applyFill="1" applyBorder="1" applyAlignment="1">
      <alignment horizontal="left" vertical="center" wrapText="1"/>
    </xf>
    <xf numFmtId="1" fontId="9" fillId="2" borderId="17" xfId="0" applyNumberFormat="1" applyFont="1" applyFill="1" applyBorder="1" applyAlignment="1">
      <alignment horizontal="center" vertical="center" wrapText="1"/>
    </xf>
    <xf numFmtId="1" fontId="9" fillId="2" borderId="19" xfId="0" applyNumberFormat="1" applyFont="1" applyFill="1" applyBorder="1" applyAlignment="1">
      <alignment horizontal="center" vertical="center" wrapText="1"/>
    </xf>
    <xf numFmtId="1" fontId="9" fillId="2" borderId="18" xfId="0" applyNumberFormat="1" applyFont="1" applyFill="1" applyBorder="1" applyAlignment="1">
      <alignment horizontal="center" vertical="center" wrapText="1"/>
    </xf>
    <xf numFmtId="1" fontId="9" fillId="2" borderId="20" xfId="0" applyNumberFormat="1" applyFont="1" applyFill="1" applyBorder="1" applyAlignment="1">
      <alignment horizontal="center" vertical="center" wrapText="1"/>
    </xf>
    <xf numFmtId="1" fontId="9" fillId="2" borderId="14" xfId="0" applyNumberFormat="1" applyFont="1" applyFill="1" applyBorder="1" applyAlignment="1">
      <alignment horizontal="center" vertical="center" wrapText="1"/>
    </xf>
    <xf numFmtId="1" fontId="9" fillId="2" borderId="15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14" fillId="6" borderId="8" xfId="6" applyNumberFormat="1" applyFont="1" applyBorder="1" applyAlignment="1">
      <alignment horizontal="center" vertical="center" wrapText="1"/>
    </xf>
    <xf numFmtId="49" fontId="14" fillId="6" borderId="9" xfId="6" applyNumberFormat="1" applyFont="1" applyBorder="1" applyAlignment="1">
      <alignment horizontal="center" vertical="center" wrapText="1"/>
    </xf>
    <xf numFmtId="49" fontId="15" fillId="4" borderId="10" xfId="4" applyNumberFormat="1" applyFont="1" applyBorder="1" applyAlignment="1">
      <alignment horizontal="center" vertical="center" wrapText="1"/>
    </xf>
    <xf numFmtId="0" fontId="15" fillId="4" borderId="11" xfId="4" applyFont="1" applyBorder="1" applyAlignment="1">
      <alignment horizontal="center" vertical="center" wrapText="1"/>
    </xf>
    <xf numFmtId="49" fontId="15" fillId="4" borderId="4" xfId="4" applyNumberFormat="1" applyFont="1" applyBorder="1" applyAlignment="1">
      <alignment horizontal="center" vertical="center" wrapText="1"/>
    </xf>
    <xf numFmtId="49" fontId="15" fillId="4" borderId="34" xfId="4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7">
    <cellStyle name="40 % - Akzent4" xfId="5" builtinId="43"/>
    <cellStyle name="Berechnung" xfId="6" builtinId="22"/>
    <cellStyle name="Eingabe" xfId="4" builtinId="20"/>
    <cellStyle name="Neutral" xfId="3" builtinId="28"/>
    <cellStyle name="Prozent" xfId="1" builtinId="5"/>
    <cellStyle name="Standard" xfId="0" builtinId="0"/>
    <cellStyle name="Standard 2" xfId="2" xr:uid="{00000000-0005-0000-0000-000006000000}"/>
  </cellStyles>
  <dxfs count="4">
    <dxf>
      <font>
        <b/>
        <i val="0"/>
        <condense val="0"/>
        <extend val="0"/>
        <color indexed="1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45"/>
  <sheetViews>
    <sheetView tabSelected="1" zoomScale="91" zoomScaleNormal="91" workbookViewId="0">
      <pane xSplit="12" ySplit="4" topLeftCell="V5" activePane="bottomRight" state="frozen"/>
      <selection pane="topRight" activeCell="R1" sqref="R1"/>
      <selection pane="bottomLeft" activeCell="A5" sqref="A5"/>
      <selection pane="bottomRight" activeCell="C229" sqref="C229:D229"/>
    </sheetView>
  </sheetViews>
  <sheetFormatPr baseColWidth="10" defaultColWidth="11.42578125" defaultRowHeight="12.75" outlineLevelRow="2" x14ac:dyDescent="0.2"/>
  <cols>
    <col min="1" max="1" width="3.28515625" style="3" customWidth="1"/>
    <col min="2" max="2" width="9.7109375" style="3" customWidth="1"/>
    <col min="3" max="4" width="4.7109375" style="4" customWidth="1"/>
    <col min="5" max="5" width="80.7109375" style="5" customWidth="1"/>
    <col min="6" max="6" width="12.85546875" style="6" bestFit="1" customWidth="1"/>
    <col min="7" max="7" width="10.5703125" style="7" bestFit="1" customWidth="1"/>
    <col min="8" max="8" width="11.42578125" style="7"/>
    <col min="9" max="9" width="10" style="8" bestFit="1" customWidth="1"/>
    <col min="10" max="10" width="42.5703125" style="9" customWidth="1"/>
    <col min="11" max="11" width="35.5703125" style="7" customWidth="1"/>
    <col min="12" max="12" width="3.85546875" style="3" customWidth="1"/>
    <col min="13" max="16384" width="11.42578125" style="3"/>
  </cols>
  <sheetData>
    <row r="1" spans="1:11" ht="10.5" customHeight="1" x14ac:dyDescent="0.2"/>
    <row r="2" spans="1:11" ht="18" customHeight="1" x14ac:dyDescent="0.2">
      <c r="B2" s="156" t="s">
        <v>0</v>
      </c>
      <c r="C2" s="144" t="s">
        <v>1</v>
      </c>
      <c r="D2" s="145"/>
      <c r="E2" s="146" t="s">
        <v>2</v>
      </c>
      <c r="F2" s="142" t="s">
        <v>3</v>
      </c>
      <c r="G2" s="148" t="s">
        <v>4</v>
      </c>
      <c r="H2" s="150" t="s">
        <v>5</v>
      </c>
      <c r="I2" s="152" t="s">
        <v>6</v>
      </c>
      <c r="J2" s="142" t="s">
        <v>7</v>
      </c>
      <c r="K2" s="142" t="s">
        <v>8</v>
      </c>
    </row>
    <row r="3" spans="1:11" ht="18" customHeight="1" x14ac:dyDescent="0.2">
      <c r="A3" s="3" t="s">
        <v>9</v>
      </c>
      <c r="B3" s="157"/>
      <c r="C3" s="10" t="s">
        <v>10</v>
      </c>
      <c r="D3" s="10" t="s">
        <v>11</v>
      </c>
      <c r="E3" s="147"/>
      <c r="F3" s="143"/>
      <c r="G3" s="149"/>
      <c r="H3" s="151"/>
      <c r="I3" s="153"/>
      <c r="J3" s="143"/>
      <c r="K3" s="143"/>
    </row>
    <row r="4" spans="1:11" ht="15" x14ac:dyDescent="0.2">
      <c r="B4" s="11"/>
      <c r="C4" s="12">
        <f>COUNTIF(C8:D202,"B")</f>
        <v>157</v>
      </c>
      <c r="D4" s="12">
        <f>COUNTIF(C8:D202,"A")</f>
        <v>2</v>
      </c>
      <c r="E4" s="13"/>
      <c r="F4" s="14">
        <f>SUM(F6,F112,F156,F194,F201,F219)</f>
        <v>167</v>
      </c>
      <c r="G4" s="15">
        <f>COUNTIF(G6:G217,"x")</f>
        <v>0</v>
      </c>
      <c r="H4" s="16">
        <f>COUNTIF(H7:H199,"x")</f>
        <v>0</v>
      </c>
      <c r="I4" s="17">
        <f>I6+I112+I156+I194+I201+I219</f>
        <v>0</v>
      </c>
      <c r="J4" s="18"/>
      <c r="K4" s="19"/>
    </row>
    <row r="5" spans="1:11" ht="15" x14ac:dyDescent="0.2">
      <c r="B5" s="20" t="s">
        <v>12</v>
      </c>
      <c r="C5" s="158"/>
      <c r="D5" s="159"/>
      <c r="F5" s="21"/>
      <c r="G5" s="22"/>
      <c r="H5" s="23"/>
      <c r="I5" s="24"/>
      <c r="J5" s="25"/>
      <c r="K5" s="26"/>
    </row>
    <row r="6" spans="1:11" ht="15" x14ac:dyDescent="0.2">
      <c r="B6" s="27" t="s">
        <v>119</v>
      </c>
      <c r="C6" s="160"/>
      <c r="D6" s="161"/>
      <c r="F6" s="28">
        <f>SUM(F7:F110)</f>
        <v>89</v>
      </c>
      <c r="G6" s="29"/>
      <c r="H6" s="30"/>
      <c r="I6" s="31">
        <f>SUM(I8:I110)</f>
        <v>0</v>
      </c>
      <c r="J6" s="32"/>
      <c r="K6" s="33"/>
    </row>
    <row r="7" spans="1:11" ht="15" outlineLevel="1" x14ac:dyDescent="0.2">
      <c r="B7" s="34" t="s">
        <v>121</v>
      </c>
      <c r="C7" s="131"/>
      <c r="D7" s="132"/>
      <c r="E7" s="129" t="s">
        <v>14</v>
      </c>
      <c r="F7" s="38">
        <f>COUNTA(E8:E18)-COUNT(E8:E18)</f>
        <v>11</v>
      </c>
      <c r="G7" s="39"/>
      <c r="H7" s="40"/>
      <c r="I7" s="41"/>
      <c r="J7" s="37"/>
      <c r="K7" s="42"/>
    </row>
    <row r="8" spans="1:11" ht="15" outlineLevel="2" x14ac:dyDescent="0.2">
      <c r="B8" s="43" t="s">
        <v>123</v>
      </c>
      <c r="C8" s="133" t="s">
        <v>10</v>
      </c>
      <c r="D8" s="134"/>
      <c r="E8" s="44" t="s">
        <v>15</v>
      </c>
      <c r="F8" s="45"/>
      <c r="G8" s="46"/>
      <c r="H8" s="47"/>
      <c r="I8" s="48">
        <f>IF(G8="x",10,IF(H8="x",0,))</f>
        <v>0</v>
      </c>
      <c r="J8" s="49" t="s">
        <v>16</v>
      </c>
      <c r="K8" s="50"/>
    </row>
    <row r="9" spans="1:11" ht="15" outlineLevel="2" x14ac:dyDescent="0.2">
      <c r="B9" s="43" t="s">
        <v>125</v>
      </c>
      <c r="C9" s="133" t="s">
        <v>10</v>
      </c>
      <c r="D9" s="134"/>
      <c r="E9" s="44" t="s">
        <v>17</v>
      </c>
      <c r="F9" s="45"/>
      <c r="G9" s="46"/>
      <c r="H9" s="47"/>
      <c r="I9" s="48">
        <f t="shared" ref="I9:I18" si="0">IF(G9="x",10,IF(H9="x",0,))</f>
        <v>0</v>
      </c>
      <c r="J9" s="49" t="s">
        <v>16</v>
      </c>
      <c r="K9" s="50"/>
    </row>
    <row r="10" spans="1:11" ht="15" outlineLevel="2" x14ac:dyDescent="0.2">
      <c r="B10" s="43" t="s">
        <v>127</v>
      </c>
      <c r="C10" s="154" t="s">
        <v>10</v>
      </c>
      <c r="D10" s="155"/>
      <c r="E10" s="44" t="s">
        <v>18</v>
      </c>
      <c r="F10" s="45"/>
      <c r="G10" s="46"/>
      <c r="H10" s="47"/>
      <c r="I10" s="48">
        <f t="shared" si="0"/>
        <v>0</v>
      </c>
      <c r="J10" s="49" t="s">
        <v>16</v>
      </c>
      <c r="K10" s="50"/>
    </row>
    <row r="11" spans="1:11" ht="15" outlineLevel="2" x14ac:dyDescent="0.2">
      <c r="B11" s="43" t="s">
        <v>129</v>
      </c>
      <c r="C11" s="154" t="s">
        <v>10</v>
      </c>
      <c r="D11" s="155"/>
      <c r="E11" s="44" t="s">
        <v>19</v>
      </c>
      <c r="F11" s="45"/>
      <c r="G11" s="46"/>
      <c r="H11" s="47"/>
      <c r="I11" s="48">
        <f t="shared" si="0"/>
        <v>0</v>
      </c>
      <c r="J11" s="49" t="s">
        <v>16</v>
      </c>
      <c r="K11" s="50"/>
    </row>
    <row r="12" spans="1:11" ht="15" outlineLevel="2" x14ac:dyDescent="0.2">
      <c r="B12" s="43" t="s">
        <v>131</v>
      </c>
      <c r="C12" s="154" t="s">
        <v>10</v>
      </c>
      <c r="D12" s="155"/>
      <c r="E12" s="44" t="s">
        <v>20</v>
      </c>
      <c r="F12" s="45"/>
      <c r="G12" s="46"/>
      <c r="H12" s="47"/>
      <c r="I12" s="48">
        <f t="shared" si="0"/>
        <v>0</v>
      </c>
      <c r="J12" s="49" t="s">
        <v>16</v>
      </c>
      <c r="K12" s="50"/>
    </row>
    <row r="13" spans="1:11" ht="15" outlineLevel="2" x14ac:dyDescent="0.2">
      <c r="B13" s="43" t="s">
        <v>133</v>
      </c>
      <c r="C13" s="154" t="s">
        <v>10</v>
      </c>
      <c r="D13" s="155"/>
      <c r="E13" s="44" t="s">
        <v>21</v>
      </c>
      <c r="F13" s="45"/>
      <c r="G13" s="46"/>
      <c r="H13" s="47"/>
      <c r="I13" s="48">
        <f t="shared" si="0"/>
        <v>0</v>
      </c>
      <c r="J13" s="49" t="s">
        <v>16</v>
      </c>
      <c r="K13" s="50"/>
    </row>
    <row r="14" spans="1:11" ht="15" outlineLevel="2" x14ac:dyDescent="0.2">
      <c r="B14" s="43" t="s">
        <v>135</v>
      </c>
      <c r="C14" s="154" t="s">
        <v>10</v>
      </c>
      <c r="D14" s="155"/>
      <c r="E14" s="44" t="s">
        <v>22</v>
      </c>
      <c r="F14" s="45"/>
      <c r="G14" s="46"/>
      <c r="H14" s="47"/>
      <c r="I14" s="48">
        <f t="shared" si="0"/>
        <v>0</v>
      </c>
      <c r="J14" s="49" t="s">
        <v>16</v>
      </c>
      <c r="K14" s="50"/>
    </row>
    <row r="15" spans="1:11" ht="15" outlineLevel="2" x14ac:dyDescent="0.2">
      <c r="B15" s="43" t="s">
        <v>137</v>
      </c>
      <c r="C15" s="154" t="s">
        <v>10</v>
      </c>
      <c r="D15" s="155"/>
      <c r="E15" s="44" t="s">
        <v>23</v>
      </c>
      <c r="F15" s="45"/>
      <c r="G15" s="46"/>
      <c r="H15" s="47"/>
      <c r="I15" s="48">
        <f t="shared" si="0"/>
        <v>0</v>
      </c>
      <c r="J15" s="49" t="s">
        <v>16</v>
      </c>
      <c r="K15" s="50"/>
    </row>
    <row r="16" spans="1:11" ht="15" outlineLevel="2" x14ac:dyDescent="0.2">
      <c r="B16" s="43" t="s">
        <v>139</v>
      </c>
      <c r="C16" s="154" t="s">
        <v>10</v>
      </c>
      <c r="D16" s="155"/>
      <c r="E16" s="44" t="s">
        <v>24</v>
      </c>
      <c r="F16" s="45"/>
      <c r="G16" s="46"/>
      <c r="H16" s="47"/>
      <c r="I16" s="48">
        <f t="shared" si="0"/>
        <v>0</v>
      </c>
      <c r="J16" s="49" t="s">
        <v>16</v>
      </c>
      <c r="K16" s="50"/>
    </row>
    <row r="17" spans="2:11" ht="15" outlineLevel="2" x14ac:dyDescent="0.2">
      <c r="B17" s="43" t="s">
        <v>141</v>
      </c>
      <c r="C17" s="154" t="s">
        <v>10</v>
      </c>
      <c r="D17" s="155"/>
      <c r="E17" s="44" t="s">
        <v>25</v>
      </c>
      <c r="F17" s="45"/>
      <c r="G17" s="46"/>
      <c r="H17" s="47"/>
      <c r="I17" s="48">
        <f t="shared" si="0"/>
        <v>0</v>
      </c>
      <c r="J17" s="49" t="s">
        <v>16</v>
      </c>
      <c r="K17" s="50"/>
    </row>
    <row r="18" spans="2:11" ht="15" outlineLevel="2" x14ac:dyDescent="0.2">
      <c r="B18" s="43" t="s">
        <v>143</v>
      </c>
      <c r="C18" s="154" t="s">
        <v>10</v>
      </c>
      <c r="D18" s="155"/>
      <c r="E18" s="44" t="s">
        <v>26</v>
      </c>
      <c r="F18" s="45"/>
      <c r="G18" s="46"/>
      <c r="H18" s="47"/>
      <c r="I18" s="48">
        <f t="shared" si="0"/>
        <v>0</v>
      </c>
      <c r="J18" s="49" t="s">
        <v>16</v>
      </c>
      <c r="K18" s="50"/>
    </row>
    <row r="19" spans="2:11" ht="15" outlineLevel="1" x14ac:dyDescent="0.2">
      <c r="B19" s="34" t="s">
        <v>145</v>
      </c>
      <c r="C19" s="131"/>
      <c r="D19" s="132"/>
      <c r="E19" s="129" t="s">
        <v>27</v>
      </c>
      <c r="F19" s="51">
        <f>COUNTA(E20:E28)-COUNT(E20:E28)</f>
        <v>9</v>
      </c>
      <c r="G19" s="52"/>
      <c r="H19" s="53"/>
      <c r="I19" s="41"/>
      <c r="J19" s="37"/>
      <c r="K19" s="42"/>
    </row>
    <row r="20" spans="2:11" ht="15" outlineLevel="2" x14ac:dyDescent="0.2">
      <c r="B20" s="43" t="s">
        <v>147</v>
      </c>
      <c r="C20" s="133" t="s">
        <v>10</v>
      </c>
      <c r="D20" s="134"/>
      <c r="E20" s="130" t="s">
        <v>28</v>
      </c>
      <c r="F20" s="45"/>
      <c r="G20" s="46"/>
      <c r="H20" s="47"/>
      <c r="I20" s="48">
        <f>IF(G20="x",10,IF(H20="x",0,))</f>
        <v>0</v>
      </c>
      <c r="J20" s="49" t="s">
        <v>16</v>
      </c>
      <c r="K20" s="50"/>
    </row>
    <row r="21" spans="2:11" ht="30" outlineLevel="2" x14ac:dyDescent="0.2">
      <c r="B21" s="43" t="s">
        <v>149</v>
      </c>
      <c r="C21" s="133" t="s">
        <v>10</v>
      </c>
      <c r="D21" s="134"/>
      <c r="E21" s="130" t="s">
        <v>29</v>
      </c>
      <c r="F21" s="45"/>
      <c r="G21" s="46"/>
      <c r="H21" s="47"/>
      <c r="I21" s="48">
        <f t="shared" ref="I21:I28" si="1">IF(G21="x",10,IF(H21="x",0,))</f>
        <v>0</v>
      </c>
      <c r="J21" s="49" t="s">
        <v>16</v>
      </c>
      <c r="K21" s="50"/>
    </row>
    <row r="22" spans="2:11" ht="15" outlineLevel="2" x14ac:dyDescent="0.2">
      <c r="B22" s="43" t="s">
        <v>151</v>
      </c>
      <c r="C22" s="133" t="s">
        <v>10</v>
      </c>
      <c r="D22" s="134"/>
      <c r="E22" s="130" t="s">
        <v>30</v>
      </c>
      <c r="F22" s="45"/>
      <c r="G22" s="46"/>
      <c r="H22" s="47"/>
      <c r="I22" s="48">
        <f t="shared" si="1"/>
        <v>0</v>
      </c>
      <c r="J22" s="49" t="s">
        <v>16</v>
      </c>
      <c r="K22" s="50"/>
    </row>
    <row r="23" spans="2:11" ht="15" outlineLevel="2" x14ac:dyDescent="0.2">
      <c r="B23" s="43" t="s">
        <v>153</v>
      </c>
      <c r="C23" s="133" t="s">
        <v>10</v>
      </c>
      <c r="D23" s="134"/>
      <c r="E23" s="130" t="s">
        <v>31</v>
      </c>
      <c r="F23" s="45"/>
      <c r="G23" s="46"/>
      <c r="H23" s="47"/>
      <c r="I23" s="48">
        <f t="shared" si="1"/>
        <v>0</v>
      </c>
      <c r="J23" s="49" t="s">
        <v>16</v>
      </c>
      <c r="K23" s="50"/>
    </row>
    <row r="24" spans="2:11" ht="15" outlineLevel="2" x14ac:dyDescent="0.2">
      <c r="B24" s="43" t="s">
        <v>155</v>
      </c>
      <c r="C24" s="133" t="s">
        <v>10</v>
      </c>
      <c r="D24" s="134"/>
      <c r="E24" s="130" t="s">
        <v>32</v>
      </c>
      <c r="F24" s="45"/>
      <c r="G24" s="46"/>
      <c r="H24" s="47"/>
      <c r="I24" s="48">
        <f t="shared" si="1"/>
        <v>0</v>
      </c>
      <c r="J24" s="49" t="s">
        <v>16</v>
      </c>
      <c r="K24" s="50"/>
    </row>
    <row r="25" spans="2:11" ht="15" outlineLevel="2" x14ac:dyDescent="0.2">
      <c r="B25" s="43" t="s">
        <v>157</v>
      </c>
      <c r="C25" s="133" t="s">
        <v>10</v>
      </c>
      <c r="D25" s="134"/>
      <c r="E25" s="130" t="s">
        <v>33</v>
      </c>
      <c r="F25" s="45"/>
      <c r="G25" s="46"/>
      <c r="H25" s="47"/>
      <c r="I25" s="48">
        <f t="shared" si="1"/>
        <v>0</v>
      </c>
      <c r="J25" s="49" t="s">
        <v>16</v>
      </c>
      <c r="K25" s="50"/>
    </row>
    <row r="26" spans="2:11" ht="15" outlineLevel="2" x14ac:dyDescent="0.2">
      <c r="B26" s="43" t="s">
        <v>159</v>
      </c>
      <c r="C26" s="133" t="s">
        <v>10</v>
      </c>
      <c r="D26" s="134"/>
      <c r="E26" s="130" t="s">
        <v>34</v>
      </c>
      <c r="F26" s="45"/>
      <c r="G26" s="46"/>
      <c r="H26" s="47"/>
      <c r="I26" s="48">
        <f t="shared" si="1"/>
        <v>0</v>
      </c>
      <c r="J26" s="49" t="s">
        <v>16</v>
      </c>
      <c r="K26" s="50"/>
    </row>
    <row r="27" spans="2:11" ht="15" outlineLevel="2" x14ac:dyDescent="0.2">
      <c r="B27" s="43" t="s">
        <v>161</v>
      </c>
      <c r="C27" s="133" t="s">
        <v>10</v>
      </c>
      <c r="D27" s="134"/>
      <c r="E27" s="130" t="s">
        <v>35</v>
      </c>
      <c r="F27" s="45"/>
      <c r="G27" s="46"/>
      <c r="H27" s="47"/>
      <c r="I27" s="48">
        <f t="shared" si="1"/>
        <v>0</v>
      </c>
      <c r="J27" s="49" t="s">
        <v>16</v>
      </c>
      <c r="K27" s="50"/>
    </row>
    <row r="28" spans="2:11" ht="15" outlineLevel="2" x14ac:dyDescent="0.2">
      <c r="B28" s="43" t="s">
        <v>291</v>
      </c>
      <c r="C28" s="133" t="s">
        <v>10</v>
      </c>
      <c r="D28" s="134"/>
      <c r="E28" s="130" t="s">
        <v>36</v>
      </c>
      <c r="F28" s="45"/>
      <c r="G28" s="46"/>
      <c r="H28" s="47"/>
      <c r="I28" s="48">
        <f t="shared" si="1"/>
        <v>0</v>
      </c>
      <c r="J28" s="49" t="s">
        <v>16</v>
      </c>
      <c r="K28" s="50"/>
    </row>
    <row r="29" spans="2:11" ht="15" outlineLevel="1" x14ac:dyDescent="0.2">
      <c r="B29" s="34" t="s">
        <v>163</v>
      </c>
      <c r="C29" s="131"/>
      <c r="D29" s="132"/>
      <c r="E29" s="129" t="s">
        <v>37</v>
      </c>
      <c r="F29" s="51">
        <f>COUNTA(E30:E40)-COUNT(E30:E40)</f>
        <v>11</v>
      </c>
      <c r="G29" s="52"/>
      <c r="H29" s="53"/>
      <c r="I29" s="41"/>
      <c r="J29" s="37"/>
      <c r="K29" s="42"/>
    </row>
    <row r="30" spans="2:11" ht="15" outlineLevel="2" x14ac:dyDescent="0.2">
      <c r="B30" s="43" t="s">
        <v>292</v>
      </c>
      <c r="C30" s="133" t="s">
        <v>10</v>
      </c>
      <c r="D30" s="134"/>
      <c r="E30" s="44" t="s">
        <v>38</v>
      </c>
      <c r="F30" s="54"/>
      <c r="G30" s="46"/>
      <c r="H30" s="47"/>
      <c r="I30" s="48">
        <f>IF(G30="x",10,IF(H30="x",0,))</f>
        <v>0</v>
      </c>
      <c r="J30" s="55" t="s">
        <v>16</v>
      </c>
      <c r="K30" s="50"/>
    </row>
    <row r="31" spans="2:11" ht="15" outlineLevel="2" x14ac:dyDescent="0.2">
      <c r="B31" s="43" t="s">
        <v>293</v>
      </c>
      <c r="C31" s="133" t="s">
        <v>10</v>
      </c>
      <c r="D31" s="134"/>
      <c r="E31" s="44" t="s">
        <v>39</v>
      </c>
      <c r="F31" s="54"/>
      <c r="G31" s="46"/>
      <c r="H31" s="47"/>
      <c r="I31" s="48">
        <f t="shared" ref="I31:I40" si="2">IF(G31="x",10,IF(H31="x",0,))</f>
        <v>0</v>
      </c>
      <c r="J31" s="55" t="s">
        <v>16</v>
      </c>
      <c r="K31" s="50"/>
    </row>
    <row r="32" spans="2:11" ht="15" outlineLevel="2" x14ac:dyDescent="0.2">
      <c r="B32" s="43" t="s">
        <v>294</v>
      </c>
      <c r="C32" s="133" t="s">
        <v>10</v>
      </c>
      <c r="D32" s="134"/>
      <c r="E32" s="44" t="s">
        <v>40</v>
      </c>
      <c r="F32" s="54"/>
      <c r="G32" s="46"/>
      <c r="H32" s="47"/>
      <c r="I32" s="48">
        <f t="shared" si="2"/>
        <v>0</v>
      </c>
      <c r="J32" s="55" t="s">
        <v>16</v>
      </c>
      <c r="K32" s="50"/>
    </row>
    <row r="33" spans="2:11" ht="15" outlineLevel="2" x14ac:dyDescent="0.2">
      <c r="B33" s="43" t="s">
        <v>295</v>
      </c>
      <c r="C33" s="133" t="s">
        <v>10</v>
      </c>
      <c r="D33" s="134"/>
      <c r="E33" s="44" t="s">
        <v>41</v>
      </c>
      <c r="F33" s="54"/>
      <c r="G33" s="46"/>
      <c r="H33" s="47"/>
      <c r="I33" s="48">
        <f t="shared" si="2"/>
        <v>0</v>
      </c>
      <c r="J33" s="55" t="s">
        <v>16</v>
      </c>
      <c r="K33" s="50"/>
    </row>
    <row r="34" spans="2:11" ht="15" outlineLevel="2" x14ac:dyDescent="0.2">
      <c r="B34" s="43" t="s">
        <v>296</v>
      </c>
      <c r="C34" s="133" t="s">
        <v>10</v>
      </c>
      <c r="D34" s="134"/>
      <c r="E34" s="44" t="s">
        <v>42</v>
      </c>
      <c r="F34" s="54"/>
      <c r="G34" s="46"/>
      <c r="H34" s="47"/>
      <c r="I34" s="48">
        <f t="shared" si="2"/>
        <v>0</v>
      </c>
      <c r="J34" s="55" t="s">
        <v>16</v>
      </c>
      <c r="K34" s="50"/>
    </row>
    <row r="35" spans="2:11" ht="15" outlineLevel="2" x14ac:dyDescent="0.2">
      <c r="B35" s="43" t="s">
        <v>297</v>
      </c>
      <c r="C35" s="133" t="s">
        <v>10</v>
      </c>
      <c r="D35" s="134"/>
      <c r="E35" s="44" t="s">
        <v>43</v>
      </c>
      <c r="F35" s="54"/>
      <c r="G35" s="46"/>
      <c r="H35" s="47"/>
      <c r="I35" s="48">
        <f t="shared" si="2"/>
        <v>0</v>
      </c>
      <c r="J35" s="55" t="s">
        <v>16</v>
      </c>
      <c r="K35" s="50"/>
    </row>
    <row r="36" spans="2:11" ht="15" outlineLevel="2" x14ac:dyDescent="0.2">
      <c r="B36" s="43" t="s">
        <v>298</v>
      </c>
      <c r="C36" s="133" t="s">
        <v>10</v>
      </c>
      <c r="D36" s="134"/>
      <c r="E36" s="44" t="s">
        <v>44</v>
      </c>
      <c r="F36" s="54"/>
      <c r="G36" s="46"/>
      <c r="H36" s="47"/>
      <c r="I36" s="48">
        <f t="shared" si="2"/>
        <v>0</v>
      </c>
      <c r="J36" s="55" t="s">
        <v>16</v>
      </c>
      <c r="K36" s="50"/>
    </row>
    <row r="37" spans="2:11" ht="15" outlineLevel="2" x14ac:dyDescent="0.2">
      <c r="B37" s="43" t="s">
        <v>299</v>
      </c>
      <c r="C37" s="133" t="s">
        <v>10</v>
      </c>
      <c r="D37" s="134"/>
      <c r="E37" s="44" t="s">
        <v>45</v>
      </c>
      <c r="F37" s="54"/>
      <c r="G37" s="46"/>
      <c r="H37" s="47"/>
      <c r="I37" s="48">
        <f t="shared" si="2"/>
        <v>0</v>
      </c>
      <c r="J37" s="55" t="s">
        <v>16</v>
      </c>
      <c r="K37" s="50"/>
    </row>
    <row r="38" spans="2:11" ht="15" outlineLevel="2" x14ac:dyDescent="0.2">
      <c r="B38" s="43" t="s">
        <v>300</v>
      </c>
      <c r="C38" s="133" t="s">
        <v>10</v>
      </c>
      <c r="D38" s="134"/>
      <c r="E38" s="44" t="s">
        <v>46</v>
      </c>
      <c r="F38" s="54"/>
      <c r="G38" s="46"/>
      <c r="H38" s="47"/>
      <c r="I38" s="48">
        <f t="shared" si="2"/>
        <v>0</v>
      </c>
      <c r="J38" s="55" t="s">
        <v>16</v>
      </c>
      <c r="K38" s="50"/>
    </row>
    <row r="39" spans="2:11" ht="15" outlineLevel="2" x14ac:dyDescent="0.2">
      <c r="B39" s="43" t="s">
        <v>301</v>
      </c>
      <c r="C39" s="133" t="s">
        <v>10</v>
      </c>
      <c r="D39" s="134"/>
      <c r="E39" s="56" t="s">
        <v>47</v>
      </c>
      <c r="F39" s="54"/>
      <c r="G39" s="46"/>
      <c r="H39" s="47"/>
      <c r="I39" s="48">
        <f t="shared" si="2"/>
        <v>0</v>
      </c>
      <c r="J39" s="55" t="s">
        <v>16</v>
      </c>
      <c r="K39" s="50"/>
    </row>
    <row r="40" spans="2:11" ht="15" outlineLevel="2" x14ac:dyDescent="0.2">
      <c r="B40" s="43" t="s">
        <v>302</v>
      </c>
      <c r="C40" s="133" t="s">
        <v>10</v>
      </c>
      <c r="D40" s="134"/>
      <c r="E40" s="44" t="s">
        <v>48</v>
      </c>
      <c r="F40" s="54"/>
      <c r="G40" s="46"/>
      <c r="H40" s="47"/>
      <c r="I40" s="48">
        <f t="shared" si="2"/>
        <v>0</v>
      </c>
      <c r="J40" s="55" t="s">
        <v>16</v>
      </c>
      <c r="K40" s="50"/>
    </row>
    <row r="41" spans="2:11" outlineLevel="1" x14ac:dyDescent="0.2">
      <c r="B41" s="34" t="s">
        <v>166</v>
      </c>
      <c r="C41" s="131"/>
      <c r="D41" s="132"/>
      <c r="E41" s="37" t="s">
        <v>49</v>
      </c>
      <c r="F41" s="51">
        <f>COUNTA(E42:E51)-COUNT(E42:E51)</f>
        <v>10</v>
      </c>
      <c r="G41" s="52"/>
      <c r="H41" s="53"/>
      <c r="I41" s="41"/>
      <c r="J41" s="57"/>
      <c r="K41" s="42"/>
    </row>
    <row r="42" spans="2:11" ht="15" outlineLevel="2" x14ac:dyDescent="0.2">
      <c r="B42" s="43" t="s">
        <v>303</v>
      </c>
      <c r="C42" s="133" t="s">
        <v>10</v>
      </c>
      <c r="D42" s="134"/>
      <c r="E42" s="44" t="s">
        <v>50</v>
      </c>
      <c r="F42" s="54"/>
      <c r="G42" s="46"/>
      <c r="H42" s="47"/>
      <c r="I42" s="48">
        <f t="shared" ref="I42:I51" si="3">IF(G42="x",10,IF(H42="x",0,))</f>
        <v>0</v>
      </c>
      <c r="J42" s="55" t="s">
        <v>16</v>
      </c>
      <c r="K42" s="50"/>
    </row>
    <row r="43" spans="2:11" ht="15" outlineLevel="2" x14ac:dyDescent="0.2">
      <c r="B43" s="43" t="s">
        <v>304</v>
      </c>
      <c r="C43" s="133" t="s">
        <v>10</v>
      </c>
      <c r="D43" s="134"/>
      <c r="E43" s="44" t="s">
        <v>51</v>
      </c>
      <c r="F43" s="54"/>
      <c r="G43" s="46"/>
      <c r="H43" s="47"/>
      <c r="I43" s="48">
        <f t="shared" si="3"/>
        <v>0</v>
      </c>
      <c r="J43" s="55" t="s">
        <v>16</v>
      </c>
      <c r="K43" s="50"/>
    </row>
    <row r="44" spans="2:11" ht="15" outlineLevel="2" x14ac:dyDescent="0.2">
      <c r="B44" s="43" t="s">
        <v>305</v>
      </c>
      <c r="C44" s="133" t="s">
        <v>10</v>
      </c>
      <c r="D44" s="134"/>
      <c r="E44" s="44" t="s">
        <v>52</v>
      </c>
      <c r="F44" s="54"/>
      <c r="G44" s="46"/>
      <c r="H44" s="47"/>
      <c r="I44" s="48">
        <f t="shared" si="3"/>
        <v>0</v>
      </c>
      <c r="J44" s="55" t="s">
        <v>16</v>
      </c>
      <c r="K44" s="50"/>
    </row>
    <row r="45" spans="2:11" ht="15" outlineLevel="2" x14ac:dyDescent="0.2">
      <c r="B45" s="43" t="s">
        <v>306</v>
      </c>
      <c r="C45" s="133" t="s">
        <v>10</v>
      </c>
      <c r="D45" s="134"/>
      <c r="E45" s="44" t="s">
        <v>53</v>
      </c>
      <c r="F45" s="54"/>
      <c r="G45" s="46"/>
      <c r="H45" s="47"/>
      <c r="I45" s="48">
        <f t="shared" si="3"/>
        <v>0</v>
      </c>
      <c r="J45" s="55" t="s">
        <v>16</v>
      </c>
      <c r="K45" s="50"/>
    </row>
    <row r="46" spans="2:11" ht="15" outlineLevel="2" x14ac:dyDescent="0.2">
      <c r="B46" s="43" t="s">
        <v>307</v>
      </c>
      <c r="C46" s="133" t="s">
        <v>10</v>
      </c>
      <c r="D46" s="134"/>
      <c r="E46" s="44" t="s">
        <v>54</v>
      </c>
      <c r="F46" s="54"/>
      <c r="G46" s="46"/>
      <c r="H46" s="47"/>
      <c r="I46" s="48">
        <f t="shared" si="3"/>
        <v>0</v>
      </c>
      <c r="J46" s="55" t="s">
        <v>16</v>
      </c>
      <c r="K46" s="50"/>
    </row>
    <row r="47" spans="2:11" ht="15" outlineLevel="2" x14ac:dyDescent="0.2">
      <c r="B47" s="43" t="s">
        <v>308</v>
      </c>
      <c r="C47" s="133" t="s">
        <v>10</v>
      </c>
      <c r="D47" s="134"/>
      <c r="E47" s="44" t="s">
        <v>55</v>
      </c>
      <c r="F47" s="54"/>
      <c r="G47" s="46"/>
      <c r="H47" s="47"/>
      <c r="I47" s="48">
        <f t="shared" si="3"/>
        <v>0</v>
      </c>
      <c r="J47" s="55" t="s">
        <v>16</v>
      </c>
      <c r="K47" s="50"/>
    </row>
    <row r="48" spans="2:11" ht="15" outlineLevel="2" x14ac:dyDescent="0.2">
      <c r="B48" s="43" t="s">
        <v>309</v>
      </c>
      <c r="C48" s="133" t="s">
        <v>10</v>
      </c>
      <c r="D48" s="134"/>
      <c r="E48" s="44" t="s">
        <v>56</v>
      </c>
      <c r="F48" s="54"/>
      <c r="G48" s="46"/>
      <c r="H48" s="47"/>
      <c r="I48" s="48">
        <f t="shared" si="3"/>
        <v>0</v>
      </c>
      <c r="J48" s="55" t="s">
        <v>16</v>
      </c>
      <c r="K48" s="50"/>
    </row>
    <row r="49" spans="2:11" ht="15" outlineLevel="2" x14ac:dyDescent="0.2">
      <c r="B49" s="43" t="s">
        <v>310</v>
      </c>
      <c r="C49" s="133" t="s">
        <v>10</v>
      </c>
      <c r="D49" s="134"/>
      <c r="E49" s="44" t="s">
        <v>57</v>
      </c>
      <c r="F49" s="54"/>
      <c r="G49" s="46"/>
      <c r="H49" s="47"/>
      <c r="I49" s="48">
        <f t="shared" si="3"/>
        <v>0</v>
      </c>
      <c r="J49" s="55" t="s">
        <v>16</v>
      </c>
      <c r="K49" s="50"/>
    </row>
    <row r="50" spans="2:11" ht="15" outlineLevel="2" x14ac:dyDescent="0.2">
      <c r="B50" s="43" t="s">
        <v>311</v>
      </c>
      <c r="C50" s="133" t="s">
        <v>10</v>
      </c>
      <c r="D50" s="134"/>
      <c r="E50" s="44" t="s">
        <v>58</v>
      </c>
      <c r="F50" s="54"/>
      <c r="G50" s="46"/>
      <c r="H50" s="47"/>
      <c r="I50" s="48">
        <f t="shared" si="3"/>
        <v>0</v>
      </c>
      <c r="J50" s="55" t="s">
        <v>16</v>
      </c>
      <c r="K50" s="50"/>
    </row>
    <row r="51" spans="2:11" ht="15" outlineLevel="2" x14ac:dyDescent="0.25">
      <c r="B51" s="43" t="s">
        <v>312</v>
      </c>
      <c r="C51" s="133" t="s">
        <v>10</v>
      </c>
      <c r="D51" s="134"/>
      <c r="E51" s="58" t="s">
        <v>59</v>
      </c>
      <c r="F51" s="54"/>
      <c r="G51" s="46"/>
      <c r="H51" s="47"/>
      <c r="I51" s="48">
        <f t="shared" si="3"/>
        <v>0</v>
      </c>
      <c r="J51" s="55" t="s">
        <v>16</v>
      </c>
      <c r="K51" s="50"/>
    </row>
    <row r="52" spans="2:11" outlineLevel="1" x14ac:dyDescent="0.2">
      <c r="B52" s="34" t="s">
        <v>170</v>
      </c>
      <c r="C52" s="131"/>
      <c r="D52" s="132"/>
      <c r="E52" s="37" t="s">
        <v>60</v>
      </c>
      <c r="F52" s="51">
        <f>COUNTA(E53:E61)-COUNT(E53:E61)</f>
        <v>9</v>
      </c>
      <c r="G52" s="52"/>
      <c r="H52" s="53"/>
      <c r="I52" s="41"/>
      <c r="J52" s="57"/>
      <c r="K52" s="42"/>
    </row>
    <row r="53" spans="2:11" ht="15" outlineLevel="2" x14ac:dyDescent="0.2">
      <c r="B53" s="43" t="s">
        <v>172</v>
      </c>
      <c r="C53" s="133" t="s">
        <v>10</v>
      </c>
      <c r="D53" s="134"/>
      <c r="E53" s="44" t="s">
        <v>61</v>
      </c>
      <c r="F53" s="54"/>
      <c r="G53" s="46"/>
      <c r="H53" s="47"/>
      <c r="I53" s="48">
        <f t="shared" ref="I53:I61" si="4">IF(G53="x",10,IF(H53="x",0,))</f>
        <v>0</v>
      </c>
      <c r="J53" s="55" t="s">
        <v>16</v>
      </c>
      <c r="K53" s="50"/>
    </row>
    <row r="54" spans="2:11" ht="15" outlineLevel="2" x14ac:dyDescent="0.2">
      <c r="B54" s="43" t="s">
        <v>174</v>
      </c>
      <c r="C54" s="133" t="s">
        <v>10</v>
      </c>
      <c r="D54" s="134"/>
      <c r="E54" s="44" t="s">
        <v>62</v>
      </c>
      <c r="F54" s="54"/>
      <c r="G54" s="46"/>
      <c r="H54" s="47"/>
      <c r="I54" s="48">
        <f t="shared" si="4"/>
        <v>0</v>
      </c>
      <c r="J54" s="55" t="s">
        <v>16</v>
      </c>
      <c r="K54" s="50"/>
    </row>
    <row r="55" spans="2:11" ht="15" outlineLevel="2" x14ac:dyDescent="0.2">
      <c r="B55" s="43" t="s">
        <v>176</v>
      </c>
      <c r="C55" s="133" t="s">
        <v>10</v>
      </c>
      <c r="D55" s="134"/>
      <c r="E55" s="44" t="s">
        <v>63</v>
      </c>
      <c r="F55" s="54"/>
      <c r="G55" s="46"/>
      <c r="H55" s="47"/>
      <c r="I55" s="48">
        <f t="shared" si="4"/>
        <v>0</v>
      </c>
      <c r="J55" s="55" t="s">
        <v>16</v>
      </c>
      <c r="K55" s="50"/>
    </row>
    <row r="56" spans="2:11" ht="15" outlineLevel="2" x14ac:dyDescent="0.2">
      <c r="B56" s="43" t="s">
        <v>178</v>
      </c>
      <c r="C56" s="133" t="s">
        <v>10</v>
      </c>
      <c r="D56" s="134"/>
      <c r="E56" s="44" t="s">
        <v>64</v>
      </c>
      <c r="F56" s="54"/>
      <c r="G56" s="46"/>
      <c r="H56" s="47"/>
      <c r="I56" s="48">
        <f t="shared" si="4"/>
        <v>0</v>
      </c>
      <c r="J56" s="55" t="s">
        <v>16</v>
      </c>
      <c r="K56" s="50"/>
    </row>
    <row r="57" spans="2:11" ht="15" outlineLevel="2" x14ac:dyDescent="0.2">
      <c r="B57" s="43" t="s">
        <v>313</v>
      </c>
      <c r="C57" s="133" t="s">
        <v>10</v>
      </c>
      <c r="D57" s="134"/>
      <c r="E57" s="44" t="s">
        <v>65</v>
      </c>
      <c r="F57" s="54"/>
      <c r="G57" s="46"/>
      <c r="H57" s="47"/>
      <c r="I57" s="48">
        <f t="shared" si="4"/>
        <v>0</v>
      </c>
      <c r="J57" s="55" t="s">
        <v>16</v>
      </c>
      <c r="K57" s="50"/>
    </row>
    <row r="58" spans="2:11" ht="15" outlineLevel="2" x14ac:dyDescent="0.2">
      <c r="B58" s="43" t="s">
        <v>314</v>
      </c>
      <c r="C58" s="133" t="s">
        <v>10</v>
      </c>
      <c r="D58" s="134"/>
      <c r="E58" s="44" t="s">
        <v>66</v>
      </c>
      <c r="F58" s="54"/>
      <c r="G58" s="46"/>
      <c r="H58" s="47"/>
      <c r="I58" s="48">
        <f t="shared" si="4"/>
        <v>0</v>
      </c>
      <c r="J58" s="55" t="s">
        <v>16</v>
      </c>
      <c r="K58" s="50"/>
    </row>
    <row r="59" spans="2:11" ht="15" outlineLevel="2" x14ac:dyDescent="0.2">
      <c r="B59" s="43" t="s">
        <v>315</v>
      </c>
      <c r="C59" s="133" t="s">
        <v>10</v>
      </c>
      <c r="D59" s="134"/>
      <c r="E59" s="44" t="s">
        <v>67</v>
      </c>
      <c r="F59" s="54"/>
      <c r="G59" s="46"/>
      <c r="H59" s="47"/>
      <c r="I59" s="48">
        <f t="shared" si="4"/>
        <v>0</v>
      </c>
      <c r="J59" s="55" t="s">
        <v>16</v>
      </c>
      <c r="K59" s="50"/>
    </row>
    <row r="60" spans="2:11" ht="15" outlineLevel="2" x14ac:dyDescent="0.2">
      <c r="B60" s="43" t="s">
        <v>316</v>
      </c>
      <c r="C60" s="133" t="s">
        <v>10</v>
      </c>
      <c r="D60" s="134"/>
      <c r="E60" s="44" t="s">
        <v>68</v>
      </c>
      <c r="F60" s="54"/>
      <c r="G60" s="46"/>
      <c r="H60" s="47"/>
      <c r="I60" s="48">
        <f t="shared" si="4"/>
        <v>0</v>
      </c>
      <c r="J60" s="55" t="s">
        <v>16</v>
      </c>
      <c r="K60" s="50"/>
    </row>
    <row r="61" spans="2:11" ht="15" outlineLevel="2" x14ac:dyDescent="0.2">
      <c r="B61" s="43" t="s">
        <v>317</v>
      </c>
      <c r="C61" s="133" t="s">
        <v>10</v>
      </c>
      <c r="D61" s="134"/>
      <c r="E61" s="44" t="s">
        <v>69</v>
      </c>
      <c r="F61" s="54"/>
      <c r="G61" s="46"/>
      <c r="H61" s="47"/>
      <c r="I61" s="48">
        <f t="shared" si="4"/>
        <v>0</v>
      </c>
      <c r="J61" s="55" t="s">
        <v>16</v>
      </c>
      <c r="K61" s="50"/>
    </row>
    <row r="62" spans="2:11" outlineLevel="1" x14ac:dyDescent="0.2">
      <c r="B62" s="34" t="s">
        <v>180</v>
      </c>
      <c r="C62" s="131"/>
      <c r="D62" s="132"/>
      <c r="E62" s="37" t="s">
        <v>70</v>
      </c>
      <c r="F62" s="51">
        <f>COUNTA(E63:E65)-COUNT(E63:E65)</f>
        <v>3</v>
      </c>
      <c r="G62" s="52"/>
      <c r="H62" s="53"/>
      <c r="I62" s="41"/>
      <c r="J62" s="57"/>
      <c r="K62" s="42"/>
    </row>
    <row r="63" spans="2:11" ht="30" outlineLevel="2" x14ac:dyDescent="0.2">
      <c r="B63" s="43" t="s">
        <v>318</v>
      </c>
      <c r="C63" s="133" t="s">
        <v>10</v>
      </c>
      <c r="D63" s="134"/>
      <c r="E63" s="56" t="s">
        <v>71</v>
      </c>
      <c r="F63" s="54"/>
      <c r="G63" s="46"/>
      <c r="H63" s="47"/>
      <c r="I63" s="48">
        <f t="shared" ref="I63:I65" si="5">IF(G63="x",10,IF(H63="x",0,))</f>
        <v>0</v>
      </c>
      <c r="J63" s="55" t="s">
        <v>16</v>
      </c>
      <c r="K63" s="50"/>
    </row>
    <row r="64" spans="2:11" ht="15" outlineLevel="2" x14ac:dyDescent="0.2">
      <c r="B64" s="43" t="s">
        <v>319</v>
      </c>
      <c r="C64" s="133" t="s">
        <v>10</v>
      </c>
      <c r="D64" s="134"/>
      <c r="E64" s="44" t="s">
        <v>72</v>
      </c>
      <c r="F64" s="54"/>
      <c r="G64" s="46"/>
      <c r="H64" s="47"/>
      <c r="I64" s="48">
        <f t="shared" si="5"/>
        <v>0</v>
      </c>
      <c r="J64" s="55" t="s">
        <v>16</v>
      </c>
      <c r="K64" s="50"/>
    </row>
    <row r="65" spans="1:11" ht="15" outlineLevel="2" x14ac:dyDescent="0.2">
      <c r="B65" s="43" t="s">
        <v>320</v>
      </c>
      <c r="C65" s="133" t="s">
        <v>10</v>
      </c>
      <c r="D65" s="134"/>
      <c r="E65" s="44" t="s">
        <v>73</v>
      </c>
      <c r="F65" s="54"/>
      <c r="G65" s="46"/>
      <c r="H65" s="47"/>
      <c r="I65" s="48">
        <f t="shared" si="5"/>
        <v>0</v>
      </c>
      <c r="J65" s="55" t="s">
        <v>16</v>
      </c>
      <c r="K65" s="50"/>
    </row>
    <row r="66" spans="1:11" outlineLevel="1" x14ac:dyDescent="0.2">
      <c r="B66" s="34" t="s">
        <v>183</v>
      </c>
      <c r="C66" s="131"/>
      <c r="D66" s="132"/>
      <c r="E66" s="37" t="s">
        <v>74</v>
      </c>
      <c r="F66" s="51">
        <f>COUNTA(E68:E73)-COUNT(E68:E73)</f>
        <v>6</v>
      </c>
      <c r="G66" s="52"/>
      <c r="H66" s="53"/>
      <c r="I66" s="41"/>
      <c r="J66" s="57"/>
      <c r="K66" s="42"/>
    </row>
    <row r="67" spans="1:11" outlineLevel="1" x14ac:dyDescent="0.2">
      <c r="B67" s="43"/>
      <c r="C67" s="35"/>
      <c r="D67" s="36"/>
      <c r="E67" s="59" t="s">
        <v>75</v>
      </c>
      <c r="F67" s="51"/>
      <c r="G67" s="52"/>
      <c r="H67" s="53"/>
      <c r="I67" s="41"/>
      <c r="J67" s="57"/>
      <c r="K67" s="42"/>
    </row>
    <row r="68" spans="1:11" ht="15" outlineLevel="2" x14ac:dyDescent="0.2">
      <c r="B68" s="43" t="s">
        <v>186</v>
      </c>
      <c r="C68" s="133" t="s">
        <v>10</v>
      </c>
      <c r="D68" s="134"/>
      <c r="E68" s="44" t="s">
        <v>76</v>
      </c>
      <c r="F68" s="45"/>
      <c r="G68" s="46"/>
      <c r="H68" s="47"/>
      <c r="I68" s="48">
        <f t="shared" ref="I68:I91" si="6">IF(G68="x",10,IF(H68="x",0,))</f>
        <v>0</v>
      </c>
      <c r="J68" s="55" t="s">
        <v>16</v>
      </c>
      <c r="K68" s="50"/>
    </row>
    <row r="69" spans="1:11" ht="15" outlineLevel="2" x14ac:dyDescent="0.2">
      <c r="B69" s="43" t="s">
        <v>188</v>
      </c>
      <c r="C69" s="133" t="s">
        <v>10</v>
      </c>
      <c r="D69" s="134"/>
      <c r="E69" s="44" t="s">
        <v>77</v>
      </c>
      <c r="F69" s="45"/>
      <c r="G69" s="46"/>
      <c r="H69" s="47"/>
      <c r="I69" s="48">
        <f t="shared" si="6"/>
        <v>0</v>
      </c>
      <c r="J69" s="55" t="s">
        <v>16</v>
      </c>
      <c r="K69" s="50"/>
    </row>
    <row r="70" spans="1:11" ht="15" outlineLevel="2" x14ac:dyDescent="0.2">
      <c r="B70" s="43" t="s">
        <v>190</v>
      </c>
      <c r="C70" s="133" t="s">
        <v>10</v>
      </c>
      <c r="D70" s="134"/>
      <c r="E70" s="44" t="s">
        <v>78</v>
      </c>
      <c r="F70" s="45"/>
      <c r="G70" s="46"/>
      <c r="H70" s="47"/>
      <c r="I70" s="48">
        <f t="shared" si="6"/>
        <v>0</v>
      </c>
      <c r="J70" s="55" t="s">
        <v>16</v>
      </c>
      <c r="K70" s="50"/>
    </row>
    <row r="71" spans="1:11" ht="15" outlineLevel="2" x14ac:dyDescent="0.2">
      <c r="B71" s="43" t="s">
        <v>192</v>
      </c>
      <c r="C71" s="133" t="s">
        <v>10</v>
      </c>
      <c r="D71" s="134"/>
      <c r="E71" s="44" t="s">
        <v>79</v>
      </c>
      <c r="F71" s="45"/>
      <c r="G71" s="46"/>
      <c r="H71" s="47"/>
      <c r="I71" s="48">
        <f t="shared" si="6"/>
        <v>0</v>
      </c>
      <c r="J71" s="55" t="s">
        <v>16</v>
      </c>
      <c r="K71" s="50"/>
    </row>
    <row r="72" spans="1:11" ht="15" outlineLevel="2" x14ac:dyDescent="0.2">
      <c r="B72" s="43" t="s">
        <v>194</v>
      </c>
      <c r="C72" s="133" t="s">
        <v>10</v>
      </c>
      <c r="D72" s="134"/>
      <c r="E72" s="44" t="s">
        <v>80</v>
      </c>
      <c r="F72" s="45"/>
      <c r="G72" s="46"/>
      <c r="H72" s="47"/>
      <c r="I72" s="48">
        <f t="shared" si="6"/>
        <v>0</v>
      </c>
      <c r="J72" s="55" t="s">
        <v>16</v>
      </c>
      <c r="K72" s="50"/>
    </row>
    <row r="73" spans="1:11" ht="15" outlineLevel="2" x14ac:dyDescent="0.2">
      <c r="B73" s="43" t="s">
        <v>196</v>
      </c>
      <c r="C73" s="133" t="s">
        <v>10</v>
      </c>
      <c r="D73" s="134"/>
      <c r="E73" s="44" t="s">
        <v>81</v>
      </c>
      <c r="F73" s="45"/>
      <c r="G73" s="46"/>
      <c r="H73" s="47"/>
      <c r="I73" s="48">
        <f t="shared" si="6"/>
        <v>0</v>
      </c>
      <c r="J73" s="55" t="s">
        <v>16</v>
      </c>
      <c r="K73" s="50"/>
    </row>
    <row r="74" spans="1:11" outlineLevel="1" x14ac:dyDescent="0.2">
      <c r="B74" s="34" t="s">
        <v>321</v>
      </c>
      <c r="C74" s="131"/>
      <c r="D74" s="132"/>
      <c r="E74" s="37" t="s">
        <v>82</v>
      </c>
      <c r="F74" s="51">
        <f>COUNTA(E75:E78)-COUNT(E75:E78)</f>
        <v>4</v>
      </c>
      <c r="G74" s="52"/>
      <c r="H74" s="53"/>
      <c r="I74" s="41"/>
      <c r="J74" s="57"/>
      <c r="K74" s="42"/>
    </row>
    <row r="75" spans="1:11" ht="30" outlineLevel="2" x14ac:dyDescent="0.2">
      <c r="A75" s="43"/>
      <c r="B75" s="43" t="s">
        <v>322</v>
      </c>
      <c r="C75" s="133" t="s">
        <v>10</v>
      </c>
      <c r="D75" s="134"/>
      <c r="E75" s="56" t="s">
        <v>83</v>
      </c>
      <c r="F75" s="45"/>
      <c r="G75" s="46"/>
      <c r="H75" s="47"/>
      <c r="I75" s="48">
        <f t="shared" si="6"/>
        <v>0</v>
      </c>
      <c r="J75" s="55" t="s">
        <v>16</v>
      </c>
      <c r="K75" s="50"/>
    </row>
    <row r="76" spans="1:11" ht="15" outlineLevel="2" x14ac:dyDescent="0.2">
      <c r="B76" s="43" t="s">
        <v>323</v>
      </c>
      <c r="C76" s="133" t="s">
        <v>10</v>
      </c>
      <c r="D76" s="134"/>
      <c r="E76" s="44" t="s">
        <v>84</v>
      </c>
      <c r="F76" s="45"/>
      <c r="G76" s="46"/>
      <c r="H76" s="47"/>
      <c r="I76" s="48">
        <f t="shared" si="6"/>
        <v>0</v>
      </c>
      <c r="J76" s="55" t="s">
        <v>16</v>
      </c>
      <c r="K76" s="50"/>
    </row>
    <row r="77" spans="1:11" ht="15" outlineLevel="2" x14ac:dyDescent="0.2">
      <c r="B77" s="43" t="s">
        <v>324</v>
      </c>
      <c r="C77" s="133" t="s">
        <v>10</v>
      </c>
      <c r="D77" s="134"/>
      <c r="E77" s="44" t="s">
        <v>85</v>
      </c>
      <c r="F77" s="45"/>
      <c r="G77" s="46"/>
      <c r="H77" s="47"/>
      <c r="I77" s="48">
        <f t="shared" si="6"/>
        <v>0</v>
      </c>
      <c r="J77" s="55" t="s">
        <v>16</v>
      </c>
      <c r="K77" s="50"/>
    </row>
    <row r="78" spans="1:11" ht="15" outlineLevel="2" x14ac:dyDescent="0.2">
      <c r="B78" s="43" t="s">
        <v>325</v>
      </c>
      <c r="C78" s="133" t="s">
        <v>10</v>
      </c>
      <c r="D78" s="134"/>
      <c r="E78" s="44" t="s">
        <v>86</v>
      </c>
      <c r="F78" s="45"/>
      <c r="G78" s="46"/>
      <c r="H78" s="47"/>
      <c r="I78" s="48">
        <f t="shared" si="6"/>
        <v>0</v>
      </c>
      <c r="J78" s="55" t="s">
        <v>16</v>
      </c>
      <c r="K78" s="50"/>
    </row>
    <row r="79" spans="1:11" outlineLevel="1" x14ac:dyDescent="0.2">
      <c r="B79" s="34" t="s">
        <v>326</v>
      </c>
      <c r="C79" s="131"/>
      <c r="D79" s="132"/>
      <c r="E79" s="37" t="s">
        <v>87</v>
      </c>
      <c r="F79" s="51">
        <f>COUNTA(E80:E84)-COUNT(E80:E84)</f>
        <v>5</v>
      </c>
      <c r="G79" s="52"/>
      <c r="H79" s="53"/>
      <c r="I79" s="41"/>
      <c r="J79" s="57"/>
      <c r="K79" s="42"/>
    </row>
    <row r="80" spans="1:11" ht="15" outlineLevel="2" x14ac:dyDescent="0.2">
      <c r="B80" s="43" t="s">
        <v>327</v>
      </c>
      <c r="C80" s="133" t="s">
        <v>10</v>
      </c>
      <c r="D80" s="134"/>
      <c r="E80" s="44" t="s">
        <v>88</v>
      </c>
      <c r="F80" s="45"/>
      <c r="G80" s="46"/>
      <c r="H80" s="47"/>
      <c r="I80" s="48">
        <f t="shared" si="6"/>
        <v>0</v>
      </c>
      <c r="J80" s="55" t="s">
        <v>16</v>
      </c>
      <c r="K80" s="50"/>
    </row>
    <row r="81" spans="2:11" ht="15" outlineLevel="2" x14ac:dyDescent="0.2">
      <c r="B81" s="43" t="s">
        <v>328</v>
      </c>
      <c r="C81" s="133" t="s">
        <v>10</v>
      </c>
      <c r="D81" s="134"/>
      <c r="E81" s="44" t="s">
        <v>89</v>
      </c>
      <c r="F81" s="45"/>
      <c r="G81" s="46"/>
      <c r="H81" s="47"/>
      <c r="I81" s="48">
        <f t="shared" si="6"/>
        <v>0</v>
      </c>
      <c r="J81" s="55" t="s">
        <v>16</v>
      </c>
      <c r="K81" s="50"/>
    </row>
    <row r="82" spans="2:11" ht="15" outlineLevel="2" x14ac:dyDescent="0.2">
      <c r="B82" s="43" t="s">
        <v>329</v>
      </c>
      <c r="C82" s="133" t="s">
        <v>10</v>
      </c>
      <c r="D82" s="134"/>
      <c r="E82" s="44" t="s">
        <v>90</v>
      </c>
      <c r="F82" s="45"/>
      <c r="G82" s="46"/>
      <c r="H82" s="47"/>
      <c r="I82" s="48">
        <f t="shared" si="6"/>
        <v>0</v>
      </c>
      <c r="J82" s="55" t="s">
        <v>16</v>
      </c>
      <c r="K82" s="50"/>
    </row>
    <row r="83" spans="2:11" ht="15" outlineLevel="2" x14ac:dyDescent="0.2">
      <c r="B83" s="43" t="s">
        <v>330</v>
      </c>
      <c r="C83" s="133" t="s">
        <v>10</v>
      </c>
      <c r="D83" s="134"/>
      <c r="E83" s="44" t="s">
        <v>91</v>
      </c>
      <c r="F83" s="45"/>
      <c r="G83" s="46"/>
      <c r="H83" s="47"/>
      <c r="I83" s="48">
        <f t="shared" si="6"/>
        <v>0</v>
      </c>
      <c r="J83" s="55" t="s">
        <v>16</v>
      </c>
      <c r="K83" s="50"/>
    </row>
    <row r="84" spans="2:11" ht="15" outlineLevel="2" x14ac:dyDescent="0.2">
      <c r="B84" s="43" t="s">
        <v>331</v>
      </c>
      <c r="C84" s="133" t="s">
        <v>10</v>
      </c>
      <c r="D84" s="134"/>
      <c r="E84" s="44" t="s">
        <v>92</v>
      </c>
      <c r="F84" s="45"/>
      <c r="G84" s="46"/>
      <c r="H84" s="47"/>
      <c r="I84" s="48">
        <f t="shared" si="6"/>
        <v>0</v>
      </c>
      <c r="J84" s="55" t="s">
        <v>16</v>
      </c>
      <c r="K84" s="50"/>
    </row>
    <row r="85" spans="2:11" outlineLevel="2" x14ac:dyDescent="0.2">
      <c r="B85" s="34" t="s">
        <v>332</v>
      </c>
      <c r="C85" s="131"/>
      <c r="D85" s="132"/>
      <c r="E85" s="37" t="s">
        <v>93</v>
      </c>
      <c r="F85" s="51">
        <f>COUNTA(E86:E91)-COUNT(E86:E91)</f>
        <v>6</v>
      </c>
      <c r="G85" s="52"/>
      <c r="H85" s="53"/>
      <c r="I85" s="41"/>
      <c r="J85" s="57"/>
      <c r="K85" s="42"/>
    </row>
    <row r="86" spans="2:11" ht="15" outlineLevel="2" x14ac:dyDescent="0.2">
      <c r="B86" s="43" t="s">
        <v>333</v>
      </c>
      <c r="C86" s="133" t="s">
        <v>10</v>
      </c>
      <c r="D86" s="134"/>
      <c r="E86" s="44" t="s">
        <v>94</v>
      </c>
      <c r="F86" s="45"/>
      <c r="G86" s="46"/>
      <c r="H86" s="47"/>
      <c r="I86" s="48">
        <f t="shared" si="6"/>
        <v>0</v>
      </c>
      <c r="J86" s="55" t="s">
        <v>16</v>
      </c>
      <c r="K86" s="50"/>
    </row>
    <row r="87" spans="2:11" ht="15" outlineLevel="2" x14ac:dyDescent="0.2">
      <c r="B87" s="43" t="s">
        <v>350</v>
      </c>
      <c r="C87" s="133" t="s">
        <v>10</v>
      </c>
      <c r="D87" s="134"/>
      <c r="E87" s="44" t="s">
        <v>95</v>
      </c>
      <c r="F87" s="45"/>
      <c r="G87" s="46"/>
      <c r="H87" s="47"/>
      <c r="I87" s="48">
        <f t="shared" si="6"/>
        <v>0</v>
      </c>
      <c r="J87" s="55" t="s">
        <v>16</v>
      </c>
      <c r="K87" s="50"/>
    </row>
    <row r="88" spans="2:11" ht="15" outlineLevel="2" x14ac:dyDescent="0.2">
      <c r="B88" s="43" t="s">
        <v>351</v>
      </c>
      <c r="C88" s="133" t="s">
        <v>10</v>
      </c>
      <c r="D88" s="134"/>
      <c r="E88" s="44" t="s">
        <v>96</v>
      </c>
      <c r="F88" s="45"/>
      <c r="G88" s="46"/>
      <c r="H88" s="47"/>
      <c r="I88" s="48">
        <f t="shared" si="6"/>
        <v>0</v>
      </c>
      <c r="J88" s="55" t="s">
        <v>16</v>
      </c>
      <c r="K88" s="50"/>
    </row>
    <row r="89" spans="2:11" ht="15" outlineLevel="2" x14ac:dyDescent="0.2">
      <c r="B89" s="43" t="s">
        <v>352</v>
      </c>
      <c r="C89" s="133" t="s">
        <v>10</v>
      </c>
      <c r="D89" s="134"/>
      <c r="E89" s="44" t="s">
        <v>97</v>
      </c>
      <c r="F89" s="45"/>
      <c r="G89" s="46"/>
      <c r="H89" s="47"/>
      <c r="I89" s="48">
        <f t="shared" si="6"/>
        <v>0</v>
      </c>
      <c r="J89" s="55" t="s">
        <v>16</v>
      </c>
      <c r="K89" s="50"/>
    </row>
    <row r="90" spans="2:11" ht="15" outlineLevel="2" x14ac:dyDescent="0.2">
      <c r="B90" s="43" t="s">
        <v>353</v>
      </c>
      <c r="C90" s="133" t="s">
        <v>10</v>
      </c>
      <c r="D90" s="134"/>
      <c r="E90" s="44" t="s">
        <v>98</v>
      </c>
      <c r="F90" s="45"/>
      <c r="G90" s="46"/>
      <c r="H90" s="47"/>
      <c r="I90" s="48">
        <f t="shared" si="6"/>
        <v>0</v>
      </c>
      <c r="J90" s="55" t="s">
        <v>16</v>
      </c>
      <c r="K90" s="50"/>
    </row>
    <row r="91" spans="2:11" ht="15" outlineLevel="2" x14ac:dyDescent="0.2">
      <c r="B91" s="43" t="s">
        <v>354</v>
      </c>
      <c r="C91" s="133" t="s">
        <v>10</v>
      </c>
      <c r="D91" s="134"/>
      <c r="E91" s="44" t="s">
        <v>99</v>
      </c>
      <c r="F91" s="45"/>
      <c r="G91" s="46"/>
      <c r="H91" s="47"/>
      <c r="I91" s="48">
        <f t="shared" si="6"/>
        <v>0</v>
      </c>
      <c r="J91" s="55" t="s">
        <v>16</v>
      </c>
      <c r="K91" s="50"/>
    </row>
    <row r="92" spans="2:11" outlineLevel="2" x14ac:dyDescent="0.2">
      <c r="B92" s="34" t="s">
        <v>349</v>
      </c>
      <c r="C92" s="131"/>
      <c r="D92" s="132"/>
      <c r="E92" s="37" t="s">
        <v>100</v>
      </c>
      <c r="F92" s="51">
        <f>COUNTA(E93:E93)-COUNT(E93:E93)</f>
        <v>1</v>
      </c>
      <c r="G92" s="52"/>
      <c r="H92" s="53"/>
      <c r="I92" s="41"/>
      <c r="J92" s="57"/>
      <c r="K92" s="42"/>
    </row>
    <row r="93" spans="2:11" ht="45" outlineLevel="2" x14ac:dyDescent="0.2">
      <c r="B93" s="43" t="s">
        <v>349</v>
      </c>
      <c r="C93" s="133" t="s">
        <v>10</v>
      </c>
      <c r="D93" s="134"/>
      <c r="E93" s="56" t="s">
        <v>101</v>
      </c>
      <c r="F93" s="45"/>
      <c r="G93" s="46"/>
      <c r="H93" s="47"/>
      <c r="I93" s="48">
        <f t="shared" ref="I93" si="7">IF(G93="x",10,IF(H93="x",0,))</f>
        <v>0</v>
      </c>
      <c r="J93" s="55" t="s">
        <v>102</v>
      </c>
      <c r="K93" s="50"/>
    </row>
    <row r="94" spans="2:11" outlineLevel="2" x14ac:dyDescent="0.2">
      <c r="B94" s="34" t="s">
        <v>348</v>
      </c>
      <c r="C94" s="131"/>
      <c r="D94" s="132"/>
      <c r="E94" s="37" t="s">
        <v>103</v>
      </c>
      <c r="F94" s="51">
        <f>COUNTA(E95)-COUNT(E95)</f>
        <v>1</v>
      </c>
      <c r="G94" s="52"/>
      <c r="H94" s="53"/>
      <c r="I94" s="41"/>
      <c r="J94" s="57"/>
      <c r="K94" s="42"/>
    </row>
    <row r="95" spans="2:11" ht="15" outlineLevel="2" x14ac:dyDescent="0.2">
      <c r="B95" s="43"/>
      <c r="C95" s="133" t="s">
        <v>11</v>
      </c>
      <c r="D95" s="134"/>
      <c r="E95" s="56" t="s">
        <v>104</v>
      </c>
      <c r="F95" s="45"/>
      <c r="G95" s="46"/>
      <c r="H95" s="47"/>
      <c r="I95" s="48">
        <f t="shared" ref="I95" si="8">IF(G95="x",10,IF(H95="x",0,))</f>
        <v>0</v>
      </c>
      <c r="J95" s="55" t="s">
        <v>16</v>
      </c>
      <c r="K95" s="50"/>
    </row>
    <row r="96" spans="2:11" outlineLevel="2" x14ac:dyDescent="0.2">
      <c r="B96" s="34" t="s">
        <v>347</v>
      </c>
      <c r="C96" s="131"/>
      <c r="D96" s="132"/>
      <c r="E96" s="37" t="s">
        <v>105</v>
      </c>
      <c r="F96" s="51">
        <f>COUNTA(E97:E97)-COUNT(E97:E97)</f>
        <v>1</v>
      </c>
      <c r="G96" s="52"/>
      <c r="H96" s="53"/>
      <c r="I96" s="41"/>
      <c r="J96" s="57"/>
      <c r="K96" s="42"/>
    </row>
    <row r="97" spans="2:11" ht="15" outlineLevel="2" x14ac:dyDescent="0.2">
      <c r="B97" s="43"/>
      <c r="C97" s="133" t="s">
        <v>11</v>
      </c>
      <c r="D97" s="134"/>
      <c r="E97" s="56" t="s">
        <v>104</v>
      </c>
      <c r="F97" s="45"/>
      <c r="G97" s="46"/>
      <c r="H97" s="47"/>
      <c r="I97" s="48">
        <f t="shared" ref="I97" si="9">IF(G97="x",10,IF(H97="x",0,))</f>
        <v>0</v>
      </c>
      <c r="J97" s="55" t="s">
        <v>16</v>
      </c>
      <c r="K97" s="50"/>
    </row>
    <row r="98" spans="2:11" outlineLevel="2" x14ac:dyDescent="0.2">
      <c r="B98" s="34" t="s">
        <v>334</v>
      </c>
      <c r="C98" s="131"/>
      <c r="D98" s="132"/>
      <c r="E98" s="37" t="s">
        <v>106</v>
      </c>
      <c r="F98" s="51">
        <f>COUNTA(E99:E110)-COUNT(E99:E110)</f>
        <v>12</v>
      </c>
      <c r="G98" s="52"/>
      <c r="H98" s="53"/>
      <c r="I98" s="41"/>
      <c r="J98" s="57"/>
      <c r="K98" s="42"/>
    </row>
    <row r="99" spans="2:11" ht="15" outlineLevel="2" x14ac:dyDescent="0.2">
      <c r="B99" s="43" t="s">
        <v>335</v>
      </c>
      <c r="C99" s="133" t="s">
        <v>10</v>
      </c>
      <c r="D99" s="134"/>
      <c r="E99" s="44" t="s">
        <v>107</v>
      </c>
      <c r="F99" s="45"/>
      <c r="G99" s="46"/>
      <c r="H99" s="47"/>
      <c r="I99" s="48">
        <f t="shared" ref="I99:I110" si="10">IF(G99="x",10,IF(H99="x",0,))</f>
        <v>0</v>
      </c>
      <c r="J99" s="55" t="s">
        <v>16</v>
      </c>
      <c r="K99" s="50"/>
    </row>
    <row r="100" spans="2:11" ht="15" outlineLevel="2" x14ac:dyDescent="0.2">
      <c r="B100" s="43" t="s">
        <v>336</v>
      </c>
      <c r="C100" s="133" t="s">
        <v>10</v>
      </c>
      <c r="D100" s="134"/>
      <c r="E100" s="44" t="s">
        <v>108</v>
      </c>
      <c r="F100" s="45"/>
      <c r="G100" s="46"/>
      <c r="H100" s="47"/>
      <c r="I100" s="48">
        <f t="shared" si="10"/>
        <v>0</v>
      </c>
      <c r="J100" s="55" t="s">
        <v>16</v>
      </c>
      <c r="K100" s="50"/>
    </row>
    <row r="101" spans="2:11" ht="15" outlineLevel="2" x14ac:dyDescent="0.2">
      <c r="B101" s="43" t="s">
        <v>337</v>
      </c>
      <c r="C101" s="133" t="s">
        <v>10</v>
      </c>
      <c r="D101" s="134"/>
      <c r="E101" s="44" t="s">
        <v>109</v>
      </c>
      <c r="F101" s="45"/>
      <c r="G101" s="46"/>
      <c r="H101" s="47"/>
      <c r="I101" s="48">
        <f t="shared" si="10"/>
        <v>0</v>
      </c>
      <c r="J101" s="55" t="s">
        <v>16</v>
      </c>
      <c r="K101" s="50"/>
    </row>
    <row r="102" spans="2:11" ht="15" outlineLevel="2" x14ac:dyDescent="0.2">
      <c r="B102" s="43" t="s">
        <v>338</v>
      </c>
      <c r="C102" s="133" t="s">
        <v>10</v>
      </c>
      <c r="D102" s="134"/>
      <c r="E102" s="44" t="s">
        <v>110</v>
      </c>
      <c r="F102" s="45"/>
      <c r="G102" s="46"/>
      <c r="H102" s="47"/>
      <c r="I102" s="48">
        <f t="shared" si="10"/>
        <v>0</v>
      </c>
      <c r="J102" s="55" t="s">
        <v>16</v>
      </c>
      <c r="K102" s="50"/>
    </row>
    <row r="103" spans="2:11" ht="15" outlineLevel="2" x14ac:dyDescent="0.2">
      <c r="B103" s="43" t="s">
        <v>339</v>
      </c>
      <c r="C103" s="133" t="s">
        <v>10</v>
      </c>
      <c r="D103" s="134"/>
      <c r="E103" s="44" t="s">
        <v>111</v>
      </c>
      <c r="F103" s="45"/>
      <c r="G103" s="46"/>
      <c r="H103" s="47"/>
      <c r="I103" s="48">
        <f t="shared" si="10"/>
        <v>0</v>
      </c>
      <c r="J103" s="55" t="s">
        <v>16</v>
      </c>
      <c r="K103" s="50"/>
    </row>
    <row r="104" spans="2:11" ht="15" outlineLevel="2" x14ac:dyDescent="0.2">
      <c r="B104" s="43" t="s">
        <v>340</v>
      </c>
      <c r="C104" s="133" t="s">
        <v>10</v>
      </c>
      <c r="D104" s="134"/>
      <c r="E104" s="44" t="s">
        <v>112</v>
      </c>
      <c r="F104" s="45"/>
      <c r="G104" s="46"/>
      <c r="H104" s="47"/>
      <c r="I104" s="48">
        <f t="shared" si="10"/>
        <v>0</v>
      </c>
      <c r="J104" s="55" t="s">
        <v>16</v>
      </c>
      <c r="K104" s="50"/>
    </row>
    <row r="105" spans="2:11" ht="15" outlineLevel="2" x14ac:dyDescent="0.2">
      <c r="B105" s="43" t="s">
        <v>341</v>
      </c>
      <c r="C105" s="135" t="s">
        <v>10</v>
      </c>
      <c r="D105" s="136"/>
      <c r="E105" s="61" t="s">
        <v>113</v>
      </c>
      <c r="F105" s="62"/>
      <c r="G105" s="63"/>
      <c r="H105" s="64"/>
      <c r="I105" s="48">
        <f t="shared" si="10"/>
        <v>0</v>
      </c>
      <c r="J105" s="65" t="s">
        <v>16</v>
      </c>
      <c r="K105" s="66"/>
    </row>
    <row r="106" spans="2:11" ht="15" outlineLevel="2" x14ac:dyDescent="0.2">
      <c r="B106" s="43" t="s">
        <v>342</v>
      </c>
      <c r="C106" s="135" t="s">
        <v>10</v>
      </c>
      <c r="D106" s="136"/>
      <c r="E106" s="61" t="s">
        <v>114</v>
      </c>
      <c r="F106" s="62"/>
      <c r="G106" s="63"/>
      <c r="H106" s="64"/>
      <c r="I106" s="48">
        <f t="shared" si="10"/>
        <v>0</v>
      </c>
      <c r="J106" s="65" t="s">
        <v>16</v>
      </c>
      <c r="K106" s="66"/>
    </row>
    <row r="107" spans="2:11" ht="15" outlineLevel="2" x14ac:dyDescent="0.2">
      <c r="B107" s="43" t="s">
        <v>343</v>
      </c>
      <c r="C107" s="135" t="s">
        <v>10</v>
      </c>
      <c r="D107" s="136"/>
      <c r="E107" s="61" t="s">
        <v>115</v>
      </c>
      <c r="F107" s="62"/>
      <c r="G107" s="63"/>
      <c r="H107" s="64"/>
      <c r="I107" s="48">
        <f t="shared" si="10"/>
        <v>0</v>
      </c>
      <c r="J107" s="65" t="s">
        <v>16</v>
      </c>
      <c r="K107" s="66"/>
    </row>
    <row r="108" spans="2:11" ht="15" outlineLevel="2" x14ac:dyDescent="0.2">
      <c r="B108" s="43" t="s">
        <v>344</v>
      </c>
      <c r="C108" s="135" t="s">
        <v>10</v>
      </c>
      <c r="D108" s="136"/>
      <c r="E108" s="61" t="s">
        <v>116</v>
      </c>
      <c r="F108" s="62"/>
      <c r="G108" s="63"/>
      <c r="H108" s="64"/>
      <c r="I108" s="48">
        <f t="shared" si="10"/>
        <v>0</v>
      </c>
      <c r="J108" s="65" t="s">
        <v>16</v>
      </c>
      <c r="K108" s="66"/>
    </row>
    <row r="109" spans="2:11" ht="15" outlineLevel="2" x14ac:dyDescent="0.2">
      <c r="B109" s="43" t="s">
        <v>345</v>
      </c>
      <c r="C109" s="135" t="s">
        <v>10</v>
      </c>
      <c r="D109" s="136"/>
      <c r="E109" s="61" t="s">
        <v>117</v>
      </c>
      <c r="F109" s="62"/>
      <c r="G109" s="63"/>
      <c r="H109" s="64"/>
      <c r="I109" s="48">
        <f t="shared" si="10"/>
        <v>0</v>
      </c>
      <c r="J109" s="65" t="s">
        <v>16</v>
      </c>
      <c r="K109" s="66"/>
    </row>
    <row r="110" spans="2:11" ht="30" x14ac:dyDescent="0.25">
      <c r="B110" s="43" t="s">
        <v>346</v>
      </c>
      <c r="C110" s="135" t="s">
        <v>10</v>
      </c>
      <c r="D110" s="137"/>
      <c r="E110" s="68" t="s">
        <v>118</v>
      </c>
      <c r="F110" s="62"/>
      <c r="G110" s="63"/>
      <c r="H110" s="64"/>
      <c r="I110" s="48">
        <f t="shared" si="10"/>
        <v>0</v>
      </c>
      <c r="J110" s="65" t="s">
        <v>16</v>
      </c>
      <c r="K110" s="66"/>
    </row>
    <row r="111" spans="2:11" ht="15" x14ac:dyDescent="0.2">
      <c r="B111" s="69"/>
      <c r="C111" s="60"/>
      <c r="D111" s="67"/>
      <c r="E111" s="70"/>
      <c r="F111" s="71"/>
      <c r="G111" s="72"/>
      <c r="H111" s="72"/>
      <c r="I111" s="71"/>
      <c r="J111" s="65"/>
      <c r="K111" s="66"/>
    </row>
    <row r="112" spans="2:11" ht="15" customHeight="1" x14ac:dyDescent="0.2">
      <c r="B112" s="73" t="s">
        <v>199</v>
      </c>
      <c r="C112" s="138"/>
      <c r="D112" s="139"/>
      <c r="E112" s="74" t="s">
        <v>120</v>
      </c>
      <c r="F112" s="75">
        <f>SUM(F113:F154)</f>
        <v>30</v>
      </c>
      <c r="G112" s="76"/>
      <c r="H112" s="77"/>
      <c r="I112" s="78">
        <f>SUM(I113:I154)</f>
        <v>0</v>
      </c>
      <c r="J112" s="79"/>
      <c r="K112" s="80"/>
    </row>
    <row r="113" spans="2:11" outlineLevel="1" x14ac:dyDescent="0.2">
      <c r="B113" s="81" t="s">
        <v>355</v>
      </c>
      <c r="C113" s="131"/>
      <c r="D113" s="132"/>
      <c r="E113" s="37" t="s">
        <v>122</v>
      </c>
      <c r="F113" s="38">
        <f>COUNTA(E114:E120)-COUNT(E114:E120)</f>
        <v>7</v>
      </c>
      <c r="G113" s="82"/>
      <c r="H113" s="83"/>
      <c r="I113" s="41"/>
      <c r="J113" s="57"/>
      <c r="K113" s="42"/>
    </row>
    <row r="114" spans="2:11" ht="15" outlineLevel="2" x14ac:dyDescent="0.2">
      <c r="B114" s="43" t="s">
        <v>356</v>
      </c>
      <c r="C114" s="133" t="s">
        <v>10</v>
      </c>
      <c r="D114" s="134"/>
      <c r="E114" s="44" t="s">
        <v>124</v>
      </c>
      <c r="F114" s="84"/>
      <c r="G114" s="85"/>
      <c r="H114" s="86"/>
      <c r="I114" s="48">
        <f t="shared" ref="I114:I132" si="11">IF(G114="x",10,IF(H114="x",0,))</f>
        <v>0</v>
      </c>
      <c r="J114" s="55" t="s">
        <v>16</v>
      </c>
      <c r="K114" s="50"/>
    </row>
    <row r="115" spans="2:11" ht="15" outlineLevel="2" x14ac:dyDescent="0.2">
      <c r="B115" s="43" t="s">
        <v>213</v>
      </c>
      <c r="C115" s="133" t="s">
        <v>10</v>
      </c>
      <c r="D115" s="134"/>
      <c r="E115" s="44" t="s">
        <v>126</v>
      </c>
      <c r="F115" s="84"/>
      <c r="G115" s="85"/>
      <c r="H115" s="86"/>
      <c r="I115" s="48">
        <f t="shared" si="11"/>
        <v>0</v>
      </c>
      <c r="J115" s="55" t="s">
        <v>16</v>
      </c>
      <c r="K115" s="50"/>
    </row>
    <row r="116" spans="2:11" ht="15" outlineLevel="2" x14ac:dyDescent="0.2">
      <c r="B116" s="43" t="s">
        <v>223</v>
      </c>
      <c r="C116" s="133" t="s">
        <v>10</v>
      </c>
      <c r="D116" s="134"/>
      <c r="E116" s="44" t="s">
        <v>128</v>
      </c>
      <c r="F116" s="84"/>
      <c r="G116" s="85"/>
      <c r="H116" s="86"/>
      <c r="I116" s="48">
        <f t="shared" si="11"/>
        <v>0</v>
      </c>
      <c r="J116" s="55" t="s">
        <v>16</v>
      </c>
      <c r="K116" s="50"/>
    </row>
    <row r="117" spans="2:11" ht="15" outlineLevel="2" x14ac:dyDescent="0.2">
      <c r="B117" s="43" t="s">
        <v>231</v>
      </c>
      <c r="C117" s="133" t="s">
        <v>10</v>
      </c>
      <c r="D117" s="134"/>
      <c r="E117" s="44" t="s">
        <v>130</v>
      </c>
      <c r="F117" s="84"/>
      <c r="G117" s="85"/>
      <c r="H117" s="86"/>
      <c r="I117" s="48">
        <f t="shared" si="11"/>
        <v>0</v>
      </c>
      <c r="J117" s="55" t="s">
        <v>16</v>
      </c>
      <c r="K117" s="50"/>
    </row>
    <row r="118" spans="2:11" ht="15" outlineLevel="2" x14ac:dyDescent="0.2">
      <c r="B118" s="43" t="s">
        <v>357</v>
      </c>
      <c r="C118" s="133" t="s">
        <v>10</v>
      </c>
      <c r="D118" s="134"/>
      <c r="E118" s="44" t="s">
        <v>132</v>
      </c>
      <c r="F118" s="84"/>
      <c r="G118" s="85"/>
      <c r="H118" s="86"/>
      <c r="I118" s="48">
        <f t="shared" si="11"/>
        <v>0</v>
      </c>
      <c r="J118" s="55" t="s">
        <v>16</v>
      </c>
      <c r="K118" s="50"/>
    </row>
    <row r="119" spans="2:11" ht="15" outlineLevel="2" x14ac:dyDescent="0.2">
      <c r="B119" s="43" t="s">
        <v>358</v>
      </c>
      <c r="C119" s="133" t="s">
        <v>10</v>
      </c>
      <c r="D119" s="134"/>
      <c r="E119" s="44" t="s">
        <v>134</v>
      </c>
      <c r="F119" s="84"/>
      <c r="G119" s="85"/>
      <c r="H119" s="86"/>
      <c r="I119" s="48">
        <f t="shared" si="11"/>
        <v>0</v>
      </c>
      <c r="J119" s="55" t="s">
        <v>16</v>
      </c>
      <c r="K119" s="50"/>
    </row>
    <row r="120" spans="2:11" ht="15" outlineLevel="2" x14ac:dyDescent="0.2">
      <c r="B120" s="43" t="s">
        <v>359</v>
      </c>
      <c r="C120" s="133" t="s">
        <v>10</v>
      </c>
      <c r="D120" s="134"/>
      <c r="E120" s="44" t="s">
        <v>136</v>
      </c>
      <c r="F120" s="84"/>
      <c r="G120" s="85"/>
      <c r="H120" s="86"/>
      <c r="I120" s="48">
        <f t="shared" si="11"/>
        <v>0</v>
      </c>
      <c r="J120" s="55" t="s">
        <v>16</v>
      </c>
      <c r="K120" s="50"/>
    </row>
    <row r="121" spans="2:11" ht="15.75" outlineLevel="2" x14ac:dyDescent="0.2">
      <c r="B121" s="43" t="s">
        <v>360</v>
      </c>
      <c r="C121" s="133" t="s">
        <v>10</v>
      </c>
      <c r="D121" s="134"/>
      <c r="E121" s="87" t="s">
        <v>138</v>
      </c>
      <c r="F121" s="54"/>
      <c r="G121" s="85"/>
      <c r="H121" s="86"/>
      <c r="I121" s="48">
        <f t="shared" si="11"/>
        <v>0</v>
      </c>
      <c r="J121" s="55" t="s">
        <v>16</v>
      </c>
      <c r="K121" s="50"/>
    </row>
    <row r="122" spans="2:11" ht="15.75" outlineLevel="2" x14ac:dyDescent="0.2">
      <c r="B122" s="43" t="s">
        <v>361</v>
      </c>
      <c r="C122" s="133" t="s">
        <v>10</v>
      </c>
      <c r="D122" s="134"/>
      <c r="E122" s="87" t="s">
        <v>140</v>
      </c>
      <c r="F122" s="54"/>
      <c r="G122" s="85"/>
      <c r="H122" s="86"/>
      <c r="I122" s="48">
        <f t="shared" si="11"/>
        <v>0</v>
      </c>
      <c r="J122" s="55" t="s">
        <v>16</v>
      </c>
      <c r="K122" s="50"/>
    </row>
    <row r="123" spans="2:11" ht="15.75" outlineLevel="2" x14ac:dyDescent="0.2">
      <c r="B123" s="43" t="s">
        <v>362</v>
      </c>
      <c r="C123" s="133" t="s">
        <v>10</v>
      </c>
      <c r="D123" s="134"/>
      <c r="E123" s="87" t="s">
        <v>142</v>
      </c>
      <c r="F123" s="54"/>
      <c r="G123" s="85"/>
      <c r="H123" s="86"/>
      <c r="I123" s="48">
        <f t="shared" si="11"/>
        <v>0</v>
      </c>
      <c r="J123" s="55" t="s">
        <v>16</v>
      </c>
      <c r="K123" s="50"/>
    </row>
    <row r="124" spans="2:11" ht="15.75" outlineLevel="2" x14ac:dyDescent="0.25">
      <c r="B124" s="43" t="s">
        <v>363</v>
      </c>
      <c r="C124" s="133" t="s">
        <v>10</v>
      </c>
      <c r="D124" s="134"/>
      <c r="E124" s="88" t="s">
        <v>144</v>
      </c>
      <c r="F124" s="54"/>
      <c r="G124" s="85"/>
      <c r="H124" s="86"/>
      <c r="I124" s="48">
        <f t="shared" si="11"/>
        <v>0</v>
      </c>
      <c r="J124" s="55" t="s">
        <v>16</v>
      </c>
      <c r="K124" s="50"/>
    </row>
    <row r="125" spans="2:11" outlineLevel="1" x14ac:dyDescent="0.2">
      <c r="B125" s="81" t="s">
        <v>364</v>
      </c>
      <c r="C125" s="131"/>
      <c r="D125" s="132"/>
      <c r="E125" s="37" t="s">
        <v>146</v>
      </c>
      <c r="F125" s="38">
        <f>COUNTA(E126:E133)-COUNT(E126:E133)</f>
        <v>8</v>
      </c>
      <c r="G125" s="82"/>
      <c r="H125" s="83"/>
      <c r="I125" s="41"/>
      <c r="J125" s="57"/>
      <c r="K125" s="42"/>
    </row>
    <row r="126" spans="2:11" ht="15" outlineLevel="2" x14ac:dyDescent="0.2">
      <c r="B126" s="43" t="s">
        <v>365</v>
      </c>
      <c r="C126" s="133" t="s">
        <v>10</v>
      </c>
      <c r="D126" s="134"/>
      <c r="E126" s="44" t="s">
        <v>148</v>
      </c>
      <c r="F126" s="84"/>
      <c r="G126" s="85"/>
      <c r="H126" s="86"/>
      <c r="I126" s="48">
        <f t="shared" si="11"/>
        <v>0</v>
      </c>
      <c r="J126" s="55" t="s">
        <v>16</v>
      </c>
      <c r="K126" s="50"/>
    </row>
    <row r="127" spans="2:11" ht="15" outlineLevel="2" x14ac:dyDescent="0.2">
      <c r="B127" s="43" t="s">
        <v>366</v>
      </c>
      <c r="C127" s="133" t="s">
        <v>10</v>
      </c>
      <c r="D127" s="134"/>
      <c r="E127" s="44" t="s">
        <v>150</v>
      </c>
      <c r="F127" s="84"/>
      <c r="G127" s="85"/>
      <c r="H127" s="86"/>
      <c r="I127" s="48">
        <f t="shared" si="11"/>
        <v>0</v>
      </c>
      <c r="J127" s="55" t="s">
        <v>16</v>
      </c>
      <c r="K127" s="50"/>
    </row>
    <row r="128" spans="2:11" ht="15" outlineLevel="2" x14ac:dyDescent="0.2">
      <c r="B128" s="43" t="s">
        <v>367</v>
      </c>
      <c r="C128" s="133" t="s">
        <v>10</v>
      </c>
      <c r="D128" s="134"/>
      <c r="E128" s="44" t="s">
        <v>152</v>
      </c>
      <c r="F128" s="84"/>
      <c r="G128" s="85"/>
      <c r="H128" s="86"/>
      <c r="I128" s="48">
        <f t="shared" si="11"/>
        <v>0</v>
      </c>
      <c r="J128" s="55" t="s">
        <v>16</v>
      </c>
      <c r="K128" s="50"/>
    </row>
    <row r="129" spans="2:11" ht="15" outlineLevel="2" x14ac:dyDescent="0.2">
      <c r="B129" s="43" t="s">
        <v>368</v>
      </c>
      <c r="C129" s="133" t="s">
        <v>10</v>
      </c>
      <c r="D129" s="134"/>
      <c r="E129" s="44" t="s">
        <v>154</v>
      </c>
      <c r="F129" s="84"/>
      <c r="G129" s="85"/>
      <c r="H129" s="86"/>
      <c r="I129" s="48">
        <f t="shared" si="11"/>
        <v>0</v>
      </c>
      <c r="J129" s="55" t="s">
        <v>16</v>
      </c>
      <c r="K129" s="50"/>
    </row>
    <row r="130" spans="2:11" ht="15" outlineLevel="2" x14ac:dyDescent="0.2">
      <c r="B130" s="43" t="s">
        <v>369</v>
      </c>
      <c r="C130" s="133" t="s">
        <v>10</v>
      </c>
      <c r="D130" s="134"/>
      <c r="E130" s="44" t="s">
        <v>156</v>
      </c>
      <c r="F130" s="84"/>
      <c r="G130" s="85"/>
      <c r="H130" s="86"/>
      <c r="I130" s="48">
        <f t="shared" si="11"/>
        <v>0</v>
      </c>
      <c r="J130" s="55" t="s">
        <v>16</v>
      </c>
      <c r="K130" s="50"/>
    </row>
    <row r="131" spans="2:11" ht="15" outlineLevel="2" x14ac:dyDescent="0.2">
      <c r="B131" s="43" t="s">
        <v>370</v>
      </c>
      <c r="C131" s="133" t="s">
        <v>10</v>
      </c>
      <c r="D131" s="134"/>
      <c r="E131" s="44" t="s">
        <v>158</v>
      </c>
      <c r="F131" s="84"/>
      <c r="G131" s="85"/>
      <c r="H131" s="86"/>
      <c r="I131" s="48">
        <f t="shared" si="11"/>
        <v>0</v>
      </c>
      <c r="J131" s="55" t="s">
        <v>16</v>
      </c>
      <c r="K131" s="50"/>
    </row>
    <row r="132" spans="2:11" ht="15" outlineLevel="2" x14ac:dyDescent="0.2">
      <c r="B132" s="43" t="s">
        <v>371</v>
      </c>
      <c r="C132" s="133" t="s">
        <v>10</v>
      </c>
      <c r="D132" s="134"/>
      <c r="E132" s="44" t="s">
        <v>160</v>
      </c>
      <c r="F132" s="84"/>
      <c r="G132" s="85"/>
      <c r="H132" s="86"/>
      <c r="I132" s="48">
        <f t="shared" si="11"/>
        <v>0</v>
      </c>
      <c r="J132" s="55" t="s">
        <v>16</v>
      </c>
      <c r="K132" s="50"/>
    </row>
    <row r="133" spans="2:11" ht="15" outlineLevel="2" x14ac:dyDescent="0.2">
      <c r="B133" s="43" t="s">
        <v>372</v>
      </c>
      <c r="C133" s="133" t="s">
        <v>10</v>
      </c>
      <c r="D133" s="134"/>
      <c r="E133" s="44" t="s">
        <v>162</v>
      </c>
      <c r="F133" s="84"/>
      <c r="G133" s="85"/>
      <c r="H133" s="86"/>
      <c r="I133" s="48">
        <f>IF(G133="x",10,IF(H133="x",0,))</f>
        <v>0</v>
      </c>
      <c r="J133" s="55" t="s">
        <v>16</v>
      </c>
      <c r="K133" s="50"/>
    </row>
    <row r="134" spans="2:11" outlineLevel="1" x14ac:dyDescent="0.2">
      <c r="B134" s="81" t="s">
        <v>373</v>
      </c>
      <c r="C134" s="131"/>
      <c r="D134" s="132"/>
      <c r="E134" s="37" t="s">
        <v>164</v>
      </c>
      <c r="F134" s="38">
        <f>COUNTA(E135:E135)-COUNT(E135:E135)</f>
        <v>1</v>
      </c>
      <c r="G134" s="82"/>
      <c r="H134" s="83"/>
      <c r="I134" s="41"/>
      <c r="J134" s="57"/>
      <c r="K134" s="42"/>
    </row>
    <row r="135" spans="2:11" ht="65.25" customHeight="1" outlineLevel="2" x14ac:dyDescent="0.2">
      <c r="B135" s="43"/>
      <c r="C135" s="133" t="s">
        <v>10</v>
      </c>
      <c r="D135" s="134"/>
      <c r="E135" s="89" t="s">
        <v>165</v>
      </c>
      <c r="F135" s="84"/>
      <c r="G135" s="85"/>
      <c r="H135" s="86"/>
      <c r="I135" s="48">
        <f t="shared" ref="I135" si="12">IF(G135="x",10,IF(H135="x",0,))</f>
        <v>0</v>
      </c>
      <c r="J135" s="55" t="s">
        <v>16</v>
      </c>
      <c r="K135" s="50"/>
    </row>
    <row r="136" spans="2:11" outlineLevel="1" x14ac:dyDescent="0.2">
      <c r="B136" s="81" t="s">
        <v>374</v>
      </c>
      <c r="C136" s="131"/>
      <c r="D136" s="132"/>
      <c r="E136" s="37" t="s">
        <v>167</v>
      </c>
      <c r="F136" s="38">
        <f>COUNTA(E137:E138)-COUNT(E137:E138)</f>
        <v>2</v>
      </c>
      <c r="G136" s="82"/>
      <c r="H136" s="83"/>
      <c r="I136" s="41"/>
      <c r="J136" s="57"/>
      <c r="K136" s="42"/>
    </row>
    <row r="137" spans="2:11" outlineLevel="2" x14ac:dyDescent="0.2">
      <c r="B137" s="43"/>
      <c r="C137" s="133" t="s">
        <v>10</v>
      </c>
      <c r="D137" s="134"/>
      <c r="E137" s="89" t="s">
        <v>168</v>
      </c>
      <c r="F137" s="84"/>
      <c r="G137" s="85"/>
      <c r="H137" s="86"/>
      <c r="I137" s="48">
        <f>IF(G137="x",10,IF(H137="x",0,))</f>
        <v>0</v>
      </c>
      <c r="J137" s="55" t="s">
        <v>16</v>
      </c>
      <c r="K137" s="50"/>
    </row>
    <row r="138" spans="2:11" ht="25.5" outlineLevel="2" x14ac:dyDescent="0.2">
      <c r="B138" s="43"/>
      <c r="C138" s="133" t="s">
        <v>10</v>
      </c>
      <c r="D138" s="134"/>
      <c r="E138" s="89" t="s">
        <v>169</v>
      </c>
      <c r="F138" s="84"/>
      <c r="G138" s="85"/>
      <c r="H138" s="86"/>
      <c r="I138" s="48">
        <f>IF(G138="x",10,IF(H138="x",0,))</f>
        <v>0</v>
      </c>
      <c r="J138" s="55" t="s">
        <v>16</v>
      </c>
      <c r="K138" s="50"/>
    </row>
    <row r="139" spans="2:11" outlineLevel="2" x14ac:dyDescent="0.2">
      <c r="B139" s="81" t="s">
        <v>375</v>
      </c>
      <c r="C139" s="131"/>
      <c r="D139" s="132"/>
      <c r="E139" s="37" t="s">
        <v>171</v>
      </c>
      <c r="F139" s="38">
        <f>COUNTA(E140:E143)-COUNT(E140:E143)</f>
        <v>4</v>
      </c>
      <c r="G139" s="82"/>
      <c r="H139" s="83"/>
      <c r="I139" s="41"/>
      <c r="J139" s="57"/>
      <c r="K139" s="42"/>
    </row>
    <row r="140" spans="2:11" ht="15" outlineLevel="1" x14ac:dyDescent="0.2">
      <c r="B140" s="43" t="s">
        <v>376</v>
      </c>
      <c r="C140" s="133" t="s">
        <v>10</v>
      </c>
      <c r="D140" s="134"/>
      <c r="E140" s="44" t="s">
        <v>173</v>
      </c>
      <c r="F140" s="84"/>
      <c r="G140" s="85"/>
      <c r="H140" s="86"/>
      <c r="I140" s="48">
        <f t="shared" ref="I140:I143" si="13">IF(G140="x",10,IF(H140="x",0,))</f>
        <v>0</v>
      </c>
      <c r="J140" s="55" t="s">
        <v>16</v>
      </c>
      <c r="K140" s="50"/>
    </row>
    <row r="141" spans="2:11" ht="15" x14ac:dyDescent="0.2">
      <c r="B141" s="43" t="s">
        <v>377</v>
      </c>
      <c r="C141" s="133" t="s">
        <v>10</v>
      </c>
      <c r="D141" s="134"/>
      <c r="E141" s="44" t="s">
        <v>175</v>
      </c>
      <c r="F141" s="84"/>
      <c r="G141" s="85"/>
      <c r="H141" s="86"/>
      <c r="I141" s="48">
        <f t="shared" si="13"/>
        <v>0</v>
      </c>
      <c r="J141" s="55" t="s">
        <v>16</v>
      </c>
      <c r="K141" s="50"/>
    </row>
    <row r="142" spans="2:11" ht="15" x14ac:dyDescent="0.2">
      <c r="B142" s="43" t="s">
        <v>378</v>
      </c>
      <c r="C142" s="133" t="s">
        <v>10</v>
      </c>
      <c r="D142" s="134"/>
      <c r="E142" s="44" t="s">
        <v>177</v>
      </c>
      <c r="F142" s="84"/>
      <c r="G142" s="85"/>
      <c r="H142" s="86"/>
      <c r="I142" s="48">
        <f t="shared" si="13"/>
        <v>0</v>
      </c>
      <c r="J142" s="55" t="s">
        <v>16</v>
      </c>
      <c r="K142" s="50"/>
    </row>
    <row r="143" spans="2:11" ht="12.75" customHeight="1" outlineLevel="1" x14ac:dyDescent="0.2">
      <c r="B143" s="43" t="s">
        <v>379</v>
      </c>
      <c r="C143" s="133" t="s">
        <v>10</v>
      </c>
      <c r="D143" s="134"/>
      <c r="E143" s="44" t="s">
        <v>179</v>
      </c>
      <c r="F143" s="84"/>
      <c r="G143" s="85"/>
      <c r="H143" s="86"/>
      <c r="I143" s="48">
        <f t="shared" si="13"/>
        <v>0</v>
      </c>
      <c r="J143" s="55" t="s">
        <v>16</v>
      </c>
      <c r="K143" s="50"/>
    </row>
    <row r="144" spans="2:11" s="90" customFormat="1" ht="12.75" customHeight="1" outlineLevel="1" x14ac:dyDescent="0.2">
      <c r="B144" s="81" t="s">
        <v>380</v>
      </c>
      <c r="C144" s="131"/>
      <c r="D144" s="132"/>
      <c r="E144" s="37" t="s">
        <v>181</v>
      </c>
      <c r="F144" s="38">
        <f>COUNTA(E145:E145)-COUNT(E145:E145)</f>
        <v>1</v>
      </c>
      <c r="G144" s="82"/>
      <c r="H144" s="83"/>
      <c r="I144" s="41"/>
      <c r="J144" s="57"/>
      <c r="K144" s="42"/>
    </row>
    <row r="145" spans="2:11" ht="12.75" customHeight="1" outlineLevel="1" x14ac:dyDescent="0.2">
      <c r="B145" s="43"/>
      <c r="C145" s="133" t="s">
        <v>10</v>
      </c>
      <c r="D145" s="134"/>
      <c r="E145" s="44" t="s">
        <v>182</v>
      </c>
      <c r="F145" s="84"/>
      <c r="G145" s="85"/>
      <c r="H145" s="86"/>
      <c r="I145" s="48">
        <f t="shared" ref="I145" si="14">IF(G145="x",10,IF(H145="x",0,))</f>
        <v>0</v>
      </c>
      <c r="J145" s="55" t="s">
        <v>16</v>
      </c>
      <c r="K145" s="50"/>
    </row>
    <row r="146" spans="2:11" ht="12.75" customHeight="1" outlineLevel="1" x14ac:dyDescent="0.2">
      <c r="B146" s="81" t="s">
        <v>381</v>
      </c>
      <c r="C146" s="131"/>
      <c r="D146" s="132"/>
      <c r="E146" s="37" t="s">
        <v>184</v>
      </c>
      <c r="F146" s="38">
        <f>COUNTA(E148:E154)-COUNT(E148:E154)</f>
        <v>7</v>
      </c>
      <c r="G146" s="82"/>
      <c r="H146" s="83"/>
      <c r="I146" s="41"/>
      <c r="J146" s="57"/>
      <c r="K146" s="42"/>
    </row>
    <row r="147" spans="2:11" ht="12.75" customHeight="1" outlineLevel="1" x14ac:dyDescent="0.2">
      <c r="B147" s="43"/>
      <c r="C147" s="133"/>
      <c r="D147" s="134"/>
      <c r="E147" s="37" t="s">
        <v>185</v>
      </c>
      <c r="F147" s="37"/>
      <c r="G147" s="82"/>
      <c r="H147" s="37"/>
      <c r="I147" s="37"/>
      <c r="J147" s="37"/>
      <c r="K147" s="37"/>
    </row>
    <row r="148" spans="2:11" ht="12.75" customHeight="1" outlineLevel="1" x14ac:dyDescent="0.2">
      <c r="B148" s="43" t="s">
        <v>382</v>
      </c>
      <c r="C148" s="133" t="s">
        <v>10</v>
      </c>
      <c r="D148" s="134"/>
      <c r="E148" s="44" t="s">
        <v>187</v>
      </c>
      <c r="F148" s="84"/>
      <c r="G148" s="85"/>
      <c r="H148" s="86"/>
      <c r="I148" s="48">
        <f t="shared" ref="I148:I154" si="15">IF(G148="x",10,IF(H148="x",0,))</f>
        <v>0</v>
      </c>
      <c r="J148" s="55" t="s">
        <v>16</v>
      </c>
      <c r="K148" s="50"/>
    </row>
    <row r="149" spans="2:11" ht="15" x14ac:dyDescent="0.2">
      <c r="B149" s="43" t="s">
        <v>383</v>
      </c>
      <c r="C149" s="133" t="s">
        <v>10</v>
      </c>
      <c r="D149" s="134"/>
      <c r="E149" s="44" t="s">
        <v>189</v>
      </c>
      <c r="F149" s="84"/>
      <c r="G149" s="85"/>
      <c r="H149" s="86"/>
      <c r="I149" s="48">
        <f t="shared" si="15"/>
        <v>0</v>
      </c>
      <c r="J149" s="55" t="s">
        <v>16</v>
      </c>
      <c r="K149" s="50"/>
    </row>
    <row r="150" spans="2:11" ht="15" x14ac:dyDescent="0.2">
      <c r="B150" s="43" t="s">
        <v>384</v>
      </c>
      <c r="C150" s="133" t="s">
        <v>10</v>
      </c>
      <c r="D150" s="134"/>
      <c r="E150" s="44" t="s">
        <v>191</v>
      </c>
      <c r="F150" s="84"/>
      <c r="G150" s="85"/>
      <c r="H150" s="86"/>
      <c r="I150" s="48">
        <f t="shared" si="15"/>
        <v>0</v>
      </c>
      <c r="J150" s="55" t="s">
        <v>16</v>
      </c>
      <c r="K150" s="50"/>
    </row>
    <row r="151" spans="2:11" ht="15" x14ac:dyDescent="0.2">
      <c r="B151" s="43" t="s">
        <v>385</v>
      </c>
      <c r="C151" s="133" t="s">
        <v>10</v>
      </c>
      <c r="D151" s="134"/>
      <c r="E151" s="44" t="s">
        <v>193</v>
      </c>
      <c r="F151" s="84"/>
      <c r="G151" s="85"/>
      <c r="H151" s="86"/>
      <c r="I151" s="48">
        <f t="shared" si="15"/>
        <v>0</v>
      </c>
      <c r="J151" s="55" t="s">
        <v>16</v>
      </c>
      <c r="K151" s="50"/>
    </row>
    <row r="152" spans="2:11" ht="15" x14ac:dyDescent="0.2">
      <c r="B152" s="43" t="s">
        <v>386</v>
      </c>
      <c r="C152" s="133" t="s">
        <v>10</v>
      </c>
      <c r="D152" s="134"/>
      <c r="E152" s="44" t="s">
        <v>195</v>
      </c>
      <c r="F152" s="84"/>
      <c r="G152" s="85"/>
      <c r="H152" s="86"/>
      <c r="I152" s="48">
        <f t="shared" si="15"/>
        <v>0</v>
      </c>
      <c r="J152" s="55" t="s">
        <v>16</v>
      </c>
      <c r="K152" s="50"/>
    </row>
    <row r="153" spans="2:11" ht="15" x14ac:dyDescent="0.2">
      <c r="B153" s="43" t="s">
        <v>387</v>
      </c>
      <c r="C153" s="133" t="s">
        <v>10</v>
      </c>
      <c r="D153" s="134"/>
      <c r="E153" s="44" t="s">
        <v>197</v>
      </c>
      <c r="F153" s="84"/>
      <c r="G153" s="85"/>
      <c r="H153" s="86"/>
      <c r="I153" s="48">
        <f t="shared" si="15"/>
        <v>0</v>
      </c>
      <c r="J153" s="55" t="s">
        <v>16</v>
      </c>
      <c r="K153" s="50"/>
    </row>
    <row r="154" spans="2:11" ht="15" x14ac:dyDescent="0.25">
      <c r="B154" s="43" t="s">
        <v>388</v>
      </c>
      <c r="C154" s="133" t="s">
        <v>10</v>
      </c>
      <c r="D154" s="134"/>
      <c r="E154" s="58" t="s">
        <v>198</v>
      </c>
      <c r="F154" s="84"/>
      <c r="G154" s="85"/>
      <c r="H154" s="86"/>
      <c r="I154" s="48">
        <f t="shared" si="15"/>
        <v>0</v>
      </c>
      <c r="J154" s="55" t="s">
        <v>16</v>
      </c>
      <c r="K154" s="50"/>
    </row>
    <row r="155" spans="2:11" ht="15" x14ac:dyDescent="0.2">
      <c r="B155" s="69"/>
      <c r="C155" s="91"/>
      <c r="D155" s="91"/>
      <c r="E155" s="92"/>
      <c r="F155" s="93"/>
      <c r="G155" s="94"/>
      <c r="H155" s="94"/>
      <c r="I155" s="95"/>
      <c r="J155" s="96"/>
      <c r="K155" s="97"/>
    </row>
    <row r="156" spans="2:11" ht="15" x14ac:dyDescent="0.2">
      <c r="B156" s="73" t="s">
        <v>240</v>
      </c>
      <c r="C156" s="138"/>
      <c r="D156" s="139"/>
      <c r="E156" s="74" t="s">
        <v>200</v>
      </c>
      <c r="F156" s="75">
        <f>SUM(F157:F192)</f>
        <v>30</v>
      </c>
      <c r="G156" s="76"/>
      <c r="H156" s="77"/>
      <c r="I156" s="78">
        <f>SUM(I157:I192)</f>
        <v>0</v>
      </c>
      <c r="J156" s="79"/>
      <c r="K156" s="80"/>
    </row>
    <row r="157" spans="2:11" outlineLevel="1" x14ac:dyDescent="0.2">
      <c r="B157" s="81" t="s">
        <v>389</v>
      </c>
      <c r="C157" s="131"/>
      <c r="D157" s="132"/>
      <c r="E157" s="37" t="s">
        <v>201</v>
      </c>
      <c r="F157" s="51">
        <f>COUNTA(E158:E167)-COUNT(E158:E167)</f>
        <v>10</v>
      </c>
      <c r="G157" s="52"/>
      <c r="H157" s="53"/>
      <c r="I157" s="41"/>
      <c r="J157" s="57"/>
      <c r="K157" s="42"/>
    </row>
    <row r="158" spans="2:11" ht="15" outlineLevel="2" x14ac:dyDescent="0.2">
      <c r="B158" s="43"/>
      <c r="C158" s="140" t="s">
        <v>10</v>
      </c>
      <c r="D158" s="141"/>
      <c r="E158" s="44" t="s">
        <v>202</v>
      </c>
      <c r="F158" s="98"/>
      <c r="G158" s="46"/>
      <c r="H158" s="99"/>
      <c r="I158" s="48">
        <f>IF(G158="x",10,IF(H158="x",0,))</f>
        <v>0</v>
      </c>
      <c r="J158" s="55" t="s">
        <v>16</v>
      </c>
      <c r="K158" s="100"/>
    </row>
    <row r="159" spans="2:11" ht="15" outlineLevel="2" x14ac:dyDescent="0.2">
      <c r="B159" s="43"/>
      <c r="C159" s="140" t="s">
        <v>10</v>
      </c>
      <c r="D159" s="141"/>
      <c r="E159" s="44" t="s">
        <v>203</v>
      </c>
      <c r="F159" s="98"/>
      <c r="G159" s="46"/>
      <c r="H159" s="99"/>
      <c r="I159" s="48">
        <f t="shared" ref="I159:I167" si="16">IF(G159="x",10,IF(H159="x",0,))</f>
        <v>0</v>
      </c>
      <c r="J159" s="55" t="s">
        <v>16</v>
      </c>
      <c r="K159" s="100"/>
    </row>
    <row r="160" spans="2:11" ht="15" outlineLevel="2" x14ac:dyDescent="0.2">
      <c r="B160" s="43"/>
      <c r="C160" s="140" t="s">
        <v>10</v>
      </c>
      <c r="D160" s="141"/>
      <c r="E160" s="44" t="s">
        <v>204</v>
      </c>
      <c r="F160" s="98"/>
      <c r="G160" s="46"/>
      <c r="H160" s="99"/>
      <c r="I160" s="48">
        <f t="shared" si="16"/>
        <v>0</v>
      </c>
      <c r="J160" s="55" t="s">
        <v>16</v>
      </c>
      <c r="K160" s="100"/>
    </row>
    <row r="161" spans="2:11" ht="15" outlineLevel="2" x14ac:dyDescent="0.2">
      <c r="B161" s="43"/>
      <c r="C161" s="140" t="s">
        <v>10</v>
      </c>
      <c r="D161" s="141"/>
      <c r="E161" s="44" t="s">
        <v>205</v>
      </c>
      <c r="F161" s="98"/>
      <c r="G161" s="46"/>
      <c r="H161" s="99"/>
      <c r="I161" s="48">
        <f t="shared" si="16"/>
        <v>0</v>
      </c>
      <c r="J161" s="55" t="s">
        <v>16</v>
      </c>
      <c r="K161" s="100"/>
    </row>
    <row r="162" spans="2:11" ht="15" outlineLevel="2" x14ac:dyDescent="0.2">
      <c r="B162" s="43"/>
      <c r="C162" s="140" t="s">
        <v>10</v>
      </c>
      <c r="D162" s="141"/>
      <c r="E162" s="44" t="s">
        <v>206</v>
      </c>
      <c r="F162" s="98"/>
      <c r="G162" s="46"/>
      <c r="H162" s="99"/>
      <c r="I162" s="48">
        <f t="shared" si="16"/>
        <v>0</v>
      </c>
      <c r="J162" s="55" t="s">
        <v>16</v>
      </c>
      <c r="K162" s="100"/>
    </row>
    <row r="163" spans="2:11" ht="15" outlineLevel="2" x14ac:dyDescent="0.2">
      <c r="B163" s="43"/>
      <c r="C163" s="140" t="s">
        <v>10</v>
      </c>
      <c r="D163" s="141"/>
      <c r="E163" s="44" t="s">
        <v>207</v>
      </c>
      <c r="F163" s="98"/>
      <c r="G163" s="46"/>
      <c r="H163" s="99"/>
      <c r="I163" s="48">
        <f t="shared" si="16"/>
        <v>0</v>
      </c>
      <c r="J163" s="55" t="s">
        <v>16</v>
      </c>
      <c r="K163" s="100"/>
    </row>
    <row r="164" spans="2:11" ht="15" outlineLevel="2" x14ac:dyDescent="0.2">
      <c r="B164" s="43"/>
      <c r="C164" s="140" t="s">
        <v>10</v>
      </c>
      <c r="D164" s="141"/>
      <c r="E164" s="44" t="s">
        <v>208</v>
      </c>
      <c r="F164" s="98"/>
      <c r="G164" s="46"/>
      <c r="H164" s="99"/>
      <c r="I164" s="48">
        <f t="shared" si="16"/>
        <v>0</v>
      </c>
      <c r="J164" s="55" t="s">
        <v>16</v>
      </c>
      <c r="K164" s="100"/>
    </row>
    <row r="165" spans="2:11" ht="15" outlineLevel="2" x14ac:dyDescent="0.2">
      <c r="B165" s="43"/>
      <c r="C165" s="140" t="s">
        <v>10</v>
      </c>
      <c r="D165" s="141"/>
      <c r="E165" s="44" t="s">
        <v>209</v>
      </c>
      <c r="F165" s="98"/>
      <c r="G165" s="46"/>
      <c r="H165" s="99"/>
      <c r="I165" s="48">
        <f t="shared" si="16"/>
        <v>0</v>
      </c>
      <c r="J165" s="55" t="s">
        <v>16</v>
      </c>
      <c r="K165" s="100"/>
    </row>
    <row r="166" spans="2:11" ht="15" outlineLevel="2" x14ac:dyDescent="0.2">
      <c r="B166" s="43"/>
      <c r="C166" s="140" t="s">
        <v>10</v>
      </c>
      <c r="D166" s="141"/>
      <c r="E166" s="44" t="s">
        <v>210</v>
      </c>
      <c r="F166" s="98"/>
      <c r="G166" s="46"/>
      <c r="H166" s="99"/>
      <c r="I166" s="48">
        <f t="shared" si="16"/>
        <v>0</v>
      </c>
      <c r="J166" s="55" t="s">
        <v>16</v>
      </c>
      <c r="K166" s="100"/>
    </row>
    <row r="167" spans="2:11" ht="15" outlineLevel="2" x14ac:dyDescent="0.2">
      <c r="B167" s="43"/>
      <c r="C167" s="140" t="s">
        <v>10</v>
      </c>
      <c r="D167" s="141"/>
      <c r="E167" s="44" t="s">
        <v>211</v>
      </c>
      <c r="F167" s="98"/>
      <c r="G167" s="46"/>
      <c r="H167" s="99"/>
      <c r="I167" s="48">
        <f t="shared" si="16"/>
        <v>0</v>
      </c>
      <c r="J167" s="55" t="s">
        <v>16</v>
      </c>
      <c r="K167" s="100"/>
    </row>
    <row r="168" spans="2:11" ht="15.75" outlineLevel="2" x14ac:dyDescent="0.2">
      <c r="B168" s="43"/>
      <c r="C168" s="140" t="s">
        <v>10</v>
      </c>
      <c r="D168" s="141"/>
      <c r="E168" s="101" t="s">
        <v>212</v>
      </c>
      <c r="F168" s="98"/>
      <c r="G168" s="46"/>
      <c r="H168" s="99"/>
      <c r="I168" s="48">
        <f t="shared" ref="I168" si="17">IF(G168="x",10,IF(H168="x",0,))</f>
        <v>0</v>
      </c>
      <c r="J168" s="55" t="s">
        <v>16</v>
      </c>
      <c r="K168" s="100"/>
    </row>
    <row r="169" spans="2:11" outlineLevel="1" x14ac:dyDescent="0.2">
      <c r="B169" s="81" t="s">
        <v>244</v>
      </c>
      <c r="C169" s="131"/>
      <c r="D169" s="132"/>
      <c r="E169" s="37" t="s">
        <v>214</v>
      </c>
      <c r="F169" s="51">
        <f>COUNTA(E170:E177)-COUNT(E170:E177)</f>
        <v>8</v>
      </c>
      <c r="G169" s="52"/>
      <c r="H169" s="53"/>
      <c r="I169" s="41"/>
      <c r="J169" s="57"/>
      <c r="K169" s="42"/>
    </row>
    <row r="170" spans="2:11" ht="15" outlineLevel="2" x14ac:dyDescent="0.2">
      <c r="B170" s="43"/>
      <c r="C170" s="140" t="s">
        <v>10</v>
      </c>
      <c r="D170" s="141"/>
      <c r="E170" s="44" t="s">
        <v>215</v>
      </c>
      <c r="F170" s="98"/>
      <c r="G170" s="46"/>
      <c r="H170" s="99"/>
      <c r="I170" s="48">
        <f>IF(G170="x",10,IF(H170="x",0,))</f>
        <v>0</v>
      </c>
      <c r="J170" s="55" t="s">
        <v>16</v>
      </c>
      <c r="K170" s="100"/>
    </row>
    <row r="171" spans="2:11" ht="15" outlineLevel="2" x14ac:dyDescent="0.2">
      <c r="B171" s="43"/>
      <c r="C171" s="140" t="s">
        <v>10</v>
      </c>
      <c r="D171" s="141"/>
      <c r="E171" s="44" t="s">
        <v>216</v>
      </c>
      <c r="F171" s="98"/>
      <c r="G171" s="46"/>
      <c r="H171" s="99"/>
      <c r="I171" s="48">
        <f t="shared" ref="I171:I175" si="18">IF(G171="x",10,IF(H171="x",0,))</f>
        <v>0</v>
      </c>
      <c r="J171" s="55" t="s">
        <v>16</v>
      </c>
      <c r="K171" s="100"/>
    </row>
    <row r="172" spans="2:11" ht="15" outlineLevel="2" x14ac:dyDescent="0.2">
      <c r="B172" s="43"/>
      <c r="C172" s="140" t="s">
        <v>10</v>
      </c>
      <c r="D172" s="141"/>
      <c r="E172" s="44" t="s">
        <v>217</v>
      </c>
      <c r="F172" s="98"/>
      <c r="G172" s="46"/>
      <c r="H172" s="99"/>
      <c r="I172" s="48">
        <f t="shared" si="18"/>
        <v>0</v>
      </c>
      <c r="J172" s="55" t="s">
        <v>16</v>
      </c>
      <c r="K172" s="100"/>
    </row>
    <row r="173" spans="2:11" ht="15" outlineLevel="2" x14ac:dyDescent="0.2">
      <c r="B173" s="43"/>
      <c r="C173" s="140" t="s">
        <v>10</v>
      </c>
      <c r="D173" s="141"/>
      <c r="E173" s="44" t="s">
        <v>218</v>
      </c>
      <c r="F173" s="98"/>
      <c r="G173" s="46"/>
      <c r="H173" s="99"/>
      <c r="I173" s="48">
        <f t="shared" si="18"/>
        <v>0</v>
      </c>
      <c r="J173" s="55" t="s">
        <v>16</v>
      </c>
      <c r="K173" s="100"/>
    </row>
    <row r="174" spans="2:11" ht="15" outlineLevel="2" x14ac:dyDescent="0.2">
      <c r="B174" s="43"/>
      <c r="C174" s="140" t="s">
        <v>10</v>
      </c>
      <c r="D174" s="141"/>
      <c r="E174" s="44" t="s">
        <v>219</v>
      </c>
      <c r="F174" s="98"/>
      <c r="G174" s="46"/>
      <c r="H174" s="99"/>
      <c r="I174" s="48">
        <f t="shared" si="18"/>
        <v>0</v>
      </c>
      <c r="J174" s="55" t="s">
        <v>16</v>
      </c>
      <c r="K174" s="100"/>
    </row>
    <row r="175" spans="2:11" ht="15" outlineLevel="2" x14ac:dyDescent="0.2">
      <c r="B175" s="43"/>
      <c r="C175" s="140" t="s">
        <v>10</v>
      </c>
      <c r="D175" s="141"/>
      <c r="E175" s="44" t="s">
        <v>220</v>
      </c>
      <c r="F175" s="98"/>
      <c r="G175" s="46"/>
      <c r="H175" s="99"/>
      <c r="I175" s="48">
        <f t="shared" si="18"/>
        <v>0</v>
      </c>
      <c r="J175" s="55" t="s">
        <v>16</v>
      </c>
      <c r="K175" s="100"/>
    </row>
    <row r="176" spans="2:11" ht="15" outlineLevel="2" x14ac:dyDescent="0.2">
      <c r="B176" s="73"/>
      <c r="C176" s="140" t="s">
        <v>10</v>
      </c>
      <c r="D176" s="141"/>
      <c r="E176" s="44" t="s">
        <v>221</v>
      </c>
      <c r="F176" s="98"/>
      <c r="G176" s="46"/>
      <c r="H176" s="99"/>
      <c r="I176" s="48">
        <f>IF(G176="x",10,IF(H176="x",0,))</f>
        <v>0</v>
      </c>
      <c r="J176" s="55" t="s">
        <v>16</v>
      </c>
      <c r="K176" s="100"/>
    </row>
    <row r="177" spans="2:11" ht="15" outlineLevel="2" x14ac:dyDescent="0.25">
      <c r="B177" s="73"/>
      <c r="C177" s="140" t="s">
        <v>10</v>
      </c>
      <c r="D177" s="141"/>
      <c r="E177" s="58" t="s">
        <v>222</v>
      </c>
      <c r="F177" s="98"/>
      <c r="G177" s="46"/>
      <c r="H177" s="99"/>
      <c r="I177" s="48">
        <f>IF(G177="x",10,IF(H177="x",0,))</f>
        <v>0</v>
      </c>
      <c r="J177" s="55" t="s">
        <v>16</v>
      </c>
      <c r="K177" s="100"/>
    </row>
    <row r="178" spans="2:11" outlineLevel="1" x14ac:dyDescent="0.2">
      <c r="B178" s="81" t="s">
        <v>246</v>
      </c>
      <c r="C178" s="131"/>
      <c r="D178" s="132"/>
      <c r="E178" s="37" t="s">
        <v>224</v>
      </c>
      <c r="F178" s="51">
        <f>COUNTA(E179:E183)-COUNT(E179:E183)</f>
        <v>5</v>
      </c>
      <c r="G178" s="52"/>
      <c r="H178" s="53"/>
      <c r="I178" s="41"/>
      <c r="J178" s="57"/>
      <c r="K178" s="42"/>
    </row>
    <row r="179" spans="2:11" ht="15" outlineLevel="2" x14ac:dyDescent="0.2">
      <c r="B179" s="43"/>
      <c r="C179" s="140" t="s">
        <v>10</v>
      </c>
      <c r="D179" s="141"/>
      <c r="E179" s="44" t="s">
        <v>225</v>
      </c>
      <c r="F179" s="98"/>
      <c r="G179" s="46"/>
      <c r="H179" s="99"/>
      <c r="I179" s="48">
        <f t="shared" ref="I179:I183" si="19">IF(G179="x",10,IF(H179="x",0,))</f>
        <v>0</v>
      </c>
      <c r="J179" s="55" t="s">
        <v>16</v>
      </c>
      <c r="K179" s="100"/>
    </row>
    <row r="180" spans="2:11" ht="15" outlineLevel="2" x14ac:dyDescent="0.2">
      <c r="B180" s="43"/>
      <c r="C180" s="140" t="s">
        <v>10</v>
      </c>
      <c r="D180" s="141"/>
      <c r="E180" s="44" t="s">
        <v>226</v>
      </c>
      <c r="F180" s="98"/>
      <c r="G180" s="46"/>
      <c r="H180" s="99"/>
      <c r="I180" s="48">
        <f t="shared" si="19"/>
        <v>0</v>
      </c>
      <c r="J180" s="55" t="s">
        <v>16</v>
      </c>
      <c r="K180" s="100"/>
    </row>
    <row r="181" spans="2:11" ht="15" outlineLevel="2" x14ac:dyDescent="0.2">
      <c r="B181" s="43"/>
      <c r="C181" s="140" t="s">
        <v>10</v>
      </c>
      <c r="D181" s="141"/>
      <c r="E181" s="44" t="s">
        <v>227</v>
      </c>
      <c r="F181" s="98"/>
      <c r="G181" s="46"/>
      <c r="H181" s="99"/>
      <c r="I181" s="48">
        <f t="shared" si="19"/>
        <v>0</v>
      </c>
      <c r="J181" s="55" t="s">
        <v>16</v>
      </c>
      <c r="K181" s="100"/>
    </row>
    <row r="182" spans="2:11" ht="15" outlineLevel="2" x14ac:dyDescent="0.2">
      <c r="B182" s="73"/>
      <c r="C182" s="140" t="s">
        <v>10</v>
      </c>
      <c r="D182" s="141"/>
      <c r="E182" s="44" t="s">
        <v>228</v>
      </c>
      <c r="F182" s="98"/>
      <c r="G182" s="46"/>
      <c r="H182" s="99"/>
      <c r="I182" s="48">
        <f t="shared" si="19"/>
        <v>0</v>
      </c>
      <c r="J182" s="55" t="s">
        <v>16</v>
      </c>
      <c r="K182" s="100"/>
    </row>
    <row r="183" spans="2:11" ht="15" outlineLevel="2" x14ac:dyDescent="0.2">
      <c r="B183" s="73"/>
      <c r="C183" s="140" t="s">
        <v>10</v>
      </c>
      <c r="D183" s="141"/>
      <c r="E183" s="44" t="s">
        <v>229</v>
      </c>
      <c r="F183" s="98"/>
      <c r="G183" s="46"/>
      <c r="H183" s="99"/>
      <c r="I183" s="48">
        <f t="shared" si="19"/>
        <v>0</v>
      </c>
      <c r="J183" s="55" t="s">
        <v>16</v>
      </c>
      <c r="K183" s="100"/>
    </row>
    <row r="184" spans="2:11" ht="15.75" outlineLevel="2" x14ac:dyDescent="0.25">
      <c r="B184" s="73"/>
      <c r="C184" s="140" t="s">
        <v>10</v>
      </c>
      <c r="D184" s="141"/>
      <c r="E184" s="102" t="s">
        <v>230</v>
      </c>
      <c r="F184" s="98"/>
      <c r="G184" s="46"/>
      <c r="H184" s="99"/>
      <c r="I184" s="48">
        <f t="shared" ref="I184" si="20">IF(G184="x",10,IF(H184="x",0,))</f>
        <v>0</v>
      </c>
      <c r="J184" s="55" t="s">
        <v>16</v>
      </c>
      <c r="K184" s="100"/>
    </row>
    <row r="185" spans="2:11" outlineLevel="1" x14ac:dyDescent="0.2">
      <c r="B185" s="81" t="s">
        <v>248</v>
      </c>
      <c r="C185" s="131"/>
      <c r="D185" s="132"/>
      <c r="E185" s="37" t="s">
        <v>232</v>
      </c>
      <c r="F185" s="51">
        <f>COUNTA(E186:E192)-COUNT(E186:E192)</f>
        <v>7</v>
      </c>
      <c r="G185" s="52"/>
      <c r="H185" s="53"/>
      <c r="I185" s="41"/>
      <c r="J185" s="57"/>
      <c r="K185" s="42"/>
    </row>
    <row r="186" spans="2:11" ht="15" outlineLevel="2" x14ac:dyDescent="0.2">
      <c r="B186" s="43"/>
      <c r="C186" s="140" t="s">
        <v>10</v>
      </c>
      <c r="D186" s="141"/>
      <c r="E186" s="44" t="s">
        <v>233</v>
      </c>
      <c r="F186" s="98"/>
      <c r="G186" s="46"/>
      <c r="H186" s="99"/>
      <c r="I186" s="48">
        <f>IF(G186="x",10,IF(H186="x",0,))</f>
        <v>0</v>
      </c>
      <c r="J186" s="55" t="s">
        <v>16</v>
      </c>
      <c r="K186" s="100"/>
    </row>
    <row r="187" spans="2:11" ht="15" outlineLevel="2" x14ac:dyDescent="0.2">
      <c r="B187" s="43"/>
      <c r="C187" s="140" t="s">
        <v>10</v>
      </c>
      <c r="D187" s="141"/>
      <c r="E187" s="44" t="s">
        <v>234</v>
      </c>
      <c r="F187" s="98"/>
      <c r="G187" s="46"/>
      <c r="H187" s="99"/>
      <c r="I187" s="48">
        <f t="shared" ref="I187:I190" si="21">IF(G187="x",10,IF(H187="x",0,))</f>
        <v>0</v>
      </c>
      <c r="J187" s="55" t="s">
        <v>16</v>
      </c>
      <c r="K187" s="100"/>
    </row>
    <row r="188" spans="2:11" ht="15" outlineLevel="2" x14ac:dyDescent="0.2">
      <c r="B188" s="43"/>
      <c r="C188" s="140" t="s">
        <v>10</v>
      </c>
      <c r="D188" s="141"/>
      <c r="E188" s="44" t="s">
        <v>235</v>
      </c>
      <c r="F188" s="98"/>
      <c r="G188" s="46"/>
      <c r="H188" s="99"/>
      <c r="I188" s="48">
        <f t="shared" si="21"/>
        <v>0</v>
      </c>
      <c r="J188" s="55" t="s">
        <v>16</v>
      </c>
      <c r="K188" s="100"/>
    </row>
    <row r="189" spans="2:11" ht="15" outlineLevel="2" x14ac:dyDescent="0.2">
      <c r="B189" s="43"/>
      <c r="C189" s="140" t="s">
        <v>10</v>
      </c>
      <c r="D189" s="141"/>
      <c r="E189" s="44" t="s">
        <v>236</v>
      </c>
      <c r="F189" s="98"/>
      <c r="G189" s="46"/>
      <c r="H189" s="99"/>
      <c r="I189" s="48">
        <f t="shared" si="21"/>
        <v>0</v>
      </c>
      <c r="J189" s="55" t="s">
        <v>16</v>
      </c>
      <c r="K189" s="100"/>
    </row>
    <row r="190" spans="2:11" ht="15" outlineLevel="2" x14ac:dyDescent="0.2">
      <c r="B190" s="43"/>
      <c r="C190" s="140" t="s">
        <v>10</v>
      </c>
      <c r="D190" s="141"/>
      <c r="E190" s="44" t="s">
        <v>237</v>
      </c>
      <c r="F190" s="98"/>
      <c r="G190" s="46"/>
      <c r="H190" s="99"/>
      <c r="I190" s="48">
        <f t="shared" si="21"/>
        <v>0</v>
      </c>
      <c r="J190" s="55" t="s">
        <v>16</v>
      </c>
      <c r="K190" s="100"/>
    </row>
    <row r="191" spans="2:11" ht="15" outlineLevel="2" x14ac:dyDescent="0.2">
      <c r="B191" s="73"/>
      <c r="C191" s="140" t="s">
        <v>10</v>
      </c>
      <c r="D191" s="141"/>
      <c r="E191" s="44" t="s">
        <v>238</v>
      </c>
      <c r="F191" s="98"/>
      <c r="G191" s="46"/>
      <c r="H191" s="99"/>
      <c r="I191" s="48">
        <f>IF(G191="x",10,IF(H191="x",0,))</f>
        <v>0</v>
      </c>
      <c r="J191" s="55" t="s">
        <v>16</v>
      </c>
      <c r="K191" s="100"/>
    </row>
    <row r="192" spans="2:11" ht="15" outlineLevel="2" x14ac:dyDescent="0.25">
      <c r="B192" s="73"/>
      <c r="C192" s="140" t="s">
        <v>10</v>
      </c>
      <c r="D192" s="141"/>
      <c r="E192" s="58" t="s">
        <v>239</v>
      </c>
      <c r="F192" s="98"/>
      <c r="G192" s="46"/>
      <c r="H192" s="99"/>
      <c r="I192" s="48">
        <f>IF(G192="x",10,IF(H192="x",0,))</f>
        <v>0</v>
      </c>
      <c r="J192" s="55" t="s">
        <v>16</v>
      </c>
      <c r="K192" s="100"/>
    </row>
    <row r="193" spans="2:11" x14ac:dyDescent="0.2">
      <c r="B193" s="103"/>
      <c r="C193" s="104"/>
      <c r="D193" s="104"/>
      <c r="E193" s="105"/>
      <c r="F193" s="106"/>
      <c r="G193" s="94"/>
      <c r="H193" s="107"/>
      <c r="I193" s="108"/>
      <c r="J193" s="109"/>
      <c r="K193" s="110"/>
    </row>
    <row r="194" spans="2:11" ht="15" x14ac:dyDescent="0.2">
      <c r="B194" s="73" t="s">
        <v>250</v>
      </c>
      <c r="C194" s="138"/>
      <c r="D194" s="139"/>
      <c r="E194" s="74" t="s">
        <v>241</v>
      </c>
      <c r="F194" s="75">
        <f>SUM(F195:F199)</f>
        <v>4</v>
      </c>
      <c r="G194" s="111"/>
      <c r="H194" s="112"/>
      <c r="I194" s="78">
        <f>SUM(I195:I199)</f>
        <v>0</v>
      </c>
      <c r="J194" s="79"/>
      <c r="K194" s="80"/>
    </row>
    <row r="195" spans="2:11" outlineLevel="1" x14ac:dyDescent="0.2">
      <c r="B195" s="81" t="s">
        <v>250</v>
      </c>
      <c r="C195" s="131"/>
      <c r="D195" s="132"/>
      <c r="E195" s="37" t="s">
        <v>242</v>
      </c>
      <c r="F195" s="51">
        <f>COUNTA(E196:E199)-COUNT(E196:E199)</f>
        <v>4</v>
      </c>
      <c r="G195" s="113"/>
      <c r="H195" s="83"/>
      <c r="I195" s="41"/>
      <c r="J195" s="57"/>
      <c r="K195" s="42"/>
    </row>
    <row r="196" spans="2:11" ht="30" outlineLevel="2" x14ac:dyDescent="0.2">
      <c r="B196" s="43" t="s">
        <v>253</v>
      </c>
      <c r="C196" s="140" t="s">
        <v>10</v>
      </c>
      <c r="D196" s="141"/>
      <c r="E196" s="56" t="s">
        <v>243</v>
      </c>
      <c r="F196" s="98"/>
      <c r="G196" s="85"/>
      <c r="H196" s="114"/>
      <c r="I196" s="48">
        <f t="shared" ref="I196:I199" si="22">IF(G196="x",10,IF(H196="x",0,))</f>
        <v>0</v>
      </c>
      <c r="J196" s="55" t="s">
        <v>16</v>
      </c>
      <c r="K196" s="100"/>
    </row>
    <row r="197" spans="2:11" ht="15" outlineLevel="2" x14ac:dyDescent="0.2">
      <c r="B197" s="43" t="s">
        <v>255</v>
      </c>
      <c r="C197" s="140" t="s">
        <v>10</v>
      </c>
      <c r="D197" s="141"/>
      <c r="E197" s="44" t="s">
        <v>245</v>
      </c>
      <c r="F197" s="98"/>
      <c r="G197" s="85"/>
      <c r="H197" s="114"/>
      <c r="I197" s="48">
        <f t="shared" si="22"/>
        <v>0</v>
      </c>
      <c r="J197" s="55"/>
      <c r="K197" s="100"/>
    </row>
    <row r="198" spans="2:11" ht="15" outlineLevel="2" x14ac:dyDescent="0.2">
      <c r="B198" s="43" t="s">
        <v>257</v>
      </c>
      <c r="C198" s="140" t="s">
        <v>10</v>
      </c>
      <c r="D198" s="141"/>
      <c r="E198" s="44" t="s">
        <v>247</v>
      </c>
      <c r="F198" s="98"/>
      <c r="G198" s="85"/>
      <c r="H198" s="114"/>
      <c r="I198" s="48">
        <f t="shared" si="22"/>
        <v>0</v>
      </c>
      <c r="J198" s="55" t="s">
        <v>16</v>
      </c>
      <c r="K198" s="100"/>
    </row>
    <row r="199" spans="2:11" ht="15" outlineLevel="2" x14ac:dyDescent="0.2">
      <c r="B199" s="43" t="s">
        <v>259</v>
      </c>
      <c r="C199" s="140" t="s">
        <v>10</v>
      </c>
      <c r="D199" s="141"/>
      <c r="E199" s="44" t="s">
        <v>249</v>
      </c>
      <c r="F199" s="98"/>
      <c r="G199" s="85"/>
      <c r="H199" s="114"/>
      <c r="I199" s="48">
        <f t="shared" si="22"/>
        <v>0</v>
      </c>
      <c r="J199" s="55" t="s">
        <v>16</v>
      </c>
      <c r="K199" s="100"/>
    </row>
    <row r="200" spans="2:11" x14ac:dyDescent="0.2">
      <c r="B200" s="103"/>
      <c r="G200" s="115"/>
      <c r="H200" s="116"/>
    </row>
    <row r="201" spans="2:11" ht="15" x14ac:dyDescent="0.2">
      <c r="B201" s="73" t="s">
        <v>390</v>
      </c>
      <c r="C201" s="162"/>
      <c r="D201" s="163"/>
      <c r="E201" s="117" t="s">
        <v>251</v>
      </c>
      <c r="F201" s="118">
        <f>SUM(F202:F217)</f>
        <v>13</v>
      </c>
      <c r="G201" s="119"/>
      <c r="H201" s="120"/>
      <c r="I201" s="121">
        <f>SUM(I202:I217)</f>
        <v>0</v>
      </c>
      <c r="J201" s="122"/>
      <c r="K201" s="123"/>
    </row>
    <row r="202" spans="2:11" x14ac:dyDescent="0.2">
      <c r="B202" s="81" t="s">
        <v>391</v>
      </c>
      <c r="C202" s="131"/>
      <c r="D202" s="132"/>
      <c r="E202" s="37" t="s">
        <v>252</v>
      </c>
      <c r="F202" s="51">
        <f>COUNTA(E203:E206)-COUNT(E203:E206)</f>
        <v>4</v>
      </c>
      <c r="G202" s="124"/>
      <c r="H202" s="125"/>
      <c r="I202" s="41"/>
      <c r="J202" s="57"/>
      <c r="K202" s="42"/>
    </row>
    <row r="203" spans="2:11" ht="15" x14ac:dyDescent="0.2">
      <c r="B203" s="43" t="s">
        <v>392</v>
      </c>
      <c r="C203" s="140" t="s">
        <v>10</v>
      </c>
      <c r="D203" s="141"/>
      <c r="E203" s="44" t="s">
        <v>254</v>
      </c>
      <c r="F203" s="98"/>
      <c r="G203" s="85"/>
      <c r="H203" s="114"/>
      <c r="I203" s="48">
        <f>IF(G203="x",10,IF(H203="x",0,))</f>
        <v>0</v>
      </c>
      <c r="J203" s="55" t="s">
        <v>16</v>
      </c>
      <c r="K203" s="100"/>
    </row>
    <row r="204" spans="2:11" ht="15" x14ac:dyDescent="0.2">
      <c r="B204" s="43" t="s">
        <v>393</v>
      </c>
      <c r="C204" s="140" t="s">
        <v>10</v>
      </c>
      <c r="D204" s="141"/>
      <c r="E204" s="44" t="s">
        <v>256</v>
      </c>
      <c r="F204" s="98"/>
      <c r="G204" s="85"/>
      <c r="H204" s="114"/>
      <c r="I204" s="48">
        <f t="shared" ref="I204:I206" si="23">IF(G204="x",10,IF(H204="x",0,))</f>
        <v>0</v>
      </c>
      <c r="J204" s="55" t="s">
        <v>16</v>
      </c>
      <c r="K204" s="100"/>
    </row>
    <row r="205" spans="2:11" ht="15" x14ac:dyDescent="0.2">
      <c r="B205" s="43" t="s">
        <v>394</v>
      </c>
      <c r="C205" s="140" t="s">
        <v>10</v>
      </c>
      <c r="D205" s="141"/>
      <c r="E205" s="44" t="s">
        <v>258</v>
      </c>
      <c r="F205" s="98"/>
      <c r="G205" s="85"/>
      <c r="H205" s="114"/>
      <c r="I205" s="48">
        <f t="shared" si="23"/>
        <v>0</v>
      </c>
      <c r="J205" s="55" t="s">
        <v>16</v>
      </c>
      <c r="K205" s="100"/>
    </row>
    <row r="206" spans="2:11" ht="30" x14ac:dyDescent="0.2">
      <c r="B206" s="43" t="s">
        <v>395</v>
      </c>
      <c r="C206" s="140" t="s">
        <v>10</v>
      </c>
      <c r="D206" s="141"/>
      <c r="E206" s="56" t="s">
        <v>260</v>
      </c>
      <c r="F206" s="98"/>
      <c r="G206" s="85"/>
      <c r="H206" s="114"/>
      <c r="I206" s="48">
        <f t="shared" si="23"/>
        <v>0</v>
      </c>
      <c r="J206" s="55" t="s">
        <v>16</v>
      </c>
      <c r="K206" s="100"/>
    </row>
    <row r="207" spans="2:11" x14ac:dyDescent="0.2">
      <c r="B207" s="81" t="s">
        <v>396</v>
      </c>
      <c r="C207" s="131"/>
      <c r="D207" s="132"/>
      <c r="E207" s="37" t="s">
        <v>261</v>
      </c>
      <c r="F207" s="51">
        <f>COUNTA(E208:E212)-COUNT(E208:E212)</f>
        <v>5</v>
      </c>
      <c r="G207" s="113"/>
      <c r="H207" s="83"/>
      <c r="I207" s="41"/>
      <c r="J207" s="57"/>
      <c r="K207" s="42"/>
    </row>
    <row r="208" spans="2:11" ht="15" x14ac:dyDescent="0.2">
      <c r="B208" s="43" t="s">
        <v>397</v>
      </c>
      <c r="C208" s="140" t="s">
        <v>10</v>
      </c>
      <c r="D208" s="141"/>
      <c r="E208" s="44" t="s">
        <v>262</v>
      </c>
      <c r="F208" s="98"/>
      <c r="G208" s="85"/>
      <c r="H208" s="114"/>
      <c r="I208" s="48">
        <f>IF(G208="x",10,IF(H208="x",0,))</f>
        <v>0</v>
      </c>
      <c r="J208" s="55" t="s">
        <v>16</v>
      </c>
      <c r="K208" s="100"/>
    </row>
    <row r="209" spans="2:11" ht="15" x14ac:dyDescent="0.2">
      <c r="B209" s="43" t="s">
        <v>398</v>
      </c>
      <c r="C209" s="140" t="s">
        <v>10</v>
      </c>
      <c r="D209" s="141"/>
      <c r="E209" s="44" t="s">
        <v>263</v>
      </c>
      <c r="F209" s="98"/>
      <c r="G209" s="85"/>
      <c r="H209" s="114"/>
      <c r="I209" s="48">
        <f t="shared" ref="I209:I212" si="24">IF(G209="x",10,IF(H209="x",0,))</f>
        <v>0</v>
      </c>
      <c r="J209" s="55" t="s">
        <v>16</v>
      </c>
      <c r="K209" s="100"/>
    </row>
    <row r="210" spans="2:11" ht="15" x14ac:dyDescent="0.2">
      <c r="B210" s="43" t="s">
        <v>399</v>
      </c>
      <c r="C210" s="140" t="s">
        <v>10</v>
      </c>
      <c r="D210" s="141"/>
      <c r="E210" s="44" t="s">
        <v>264</v>
      </c>
      <c r="F210" s="98"/>
      <c r="G210" s="85"/>
      <c r="H210" s="114"/>
      <c r="I210" s="48">
        <f t="shared" si="24"/>
        <v>0</v>
      </c>
      <c r="J210" s="55" t="s">
        <v>16</v>
      </c>
      <c r="K210" s="100"/>
    </row>
    <row r="211" spans="2:11" ht="15" x14ac:dyDescent="0.2">
      <c r="B211" s="43" t="s">
        <v>400</v>
      </c>
      <c r="C211" s="140" t="s">
        <v>10</v>
      </c>
      <c r="D211" s="141"/>
      <c r="E211" s="44" t="s">
        <v>265</v>
      </c>
      <c r="F211" s="98"/>
      <c r="G211" s="85"/>
      <c r="H211" s="114"/>
      <c r="I211" s="48">
        <f t="shared" si="24"/>
        <v>0</v>
      </c>
      <c r="J211" s="55" t="s">
        <v>16</v>
      </c>
      <c r="K211" s="100"/>
    </row>
    <row r="212" spans="2:11" ht="30" x14ac:dyDescent="0.2">
      <c r="B212" s="43" t="s">
        <v>401</v>
      </c>
      <c r="C212" s="140" t="s">
        <v>10</v>
      </c>
      <c r="D212" s="141"/>
      <c r="E212" s="56" t="s">
        <v>266</v>
      </c>
      <c r="F212" s="98"/>
      <c r="G212" s="85"/>
      <c r="H212" s="114"/>
      <c r="I212" s="48">
        <f t="shared" si="24"/>
        <v>0</v>
      </c>
      <c r="J212" s="55" t="s">
        <v>16</v>
      </c>
      <c r="K212" s="100"/>
    </row>
    <row r="213" spans="2:11" x14ac:dyDescent="0.2">
      <c r="B213" s="81" t="s">
        <v>402</v>
      </c>
      <c r="C213" s="131"/>
      <c r="D213" s="132"/>
      <c r="E213" s="37" t="s">
        <v>267</v>
      </c>
      <c r="F213" s="51">
        <f>COUNTA(E214:E217)-COUNT(E214:E217)</f>
        <v>4</v>
      </c>
      <c r="G213" s="113"/>
      <c r="H213" s="83"/>
      <c r="I213" s="41"/>
      <c r="J213" s="57"/>
      <c r="K213" s="42"/>
    </row>
    <row r="214" spans="2:11" ht="15" x14ac:dyDescent="0.2">
      <c r="B214" s="43" t="s">
        <v>403</v>
      </c>
      <c r="C214" s="140" t="s">
        <v>10</v>
      </c>
      <c r="D214" s="141"/>
      <c r="E214" s="44" t="s">
        <v>268</v>
      </c>
      <c r="F214" s="98"/>
      <c r="G214" s="85"/>
      <c r="H214" s="114"/>
      <c r="I214" s="48">
        <f t="shared" ref="I214:I217" si="25">IF(G214="x",10,IF(H214="x",0,))</f>
        <v>0</v>
      </c>
      <c r="J214" s="55" t="s">
        <v>16</v>
      </c>
      <c r="K214" s="100"/>
    </row>
    <row r="215" spans="2:11" ht="15" x14ac:dyDescent="0.2">
      <c r="B215" s="43" t="s">
        <v>404</v>
      </c>
      <c r="C215" s="140" t="s">
        <v>10</v>
      </c>
      <c r="D215" s="141"/>
      <c r="E215" s="44" t="s">
        <v>269</v>
      </c>
      <c r="F215" s="98"/>
      <c r="G215" s="85"/>
      <c r="H215" s="114"/>
      <c r="I215" s="48">
        <f t="shared" si="25"/>
        <v>0</v>
      </c>
      <c r="J215" s="55" t="s">
        <v>16</v>
      </c>
      <c r="K215" s="100"/>
    </row>
    <row r="216" spans="2:11" ht="15" x14ac:dyDescent="0.2">
      <c r="B216" s="43" t="s">
        <v>405</v>
      </c>
      <c r="C216" s="140" t="s">
        <v>10</v>
      </c>
      <c r="D216" s="141"/>
      <c r="E216" s="126" t="s">
        <v>270</v>
      </c>
      <c r="F216" s="98"/>
      <c r="G216" s="85"/>
      <c r="H216" s="114"/>
      <c r="I216" s="48">
        <f t="shared" si="25"/>
        <v>0</v>
      </c>
      <c r="J216" s="55" t="s">
        <v>16</v>
      </c>
      <c r="K216" s="100"/>
    </row>
    <row r="217" spans="2:11" ht="15" x14ac:dyDescent="0.25">
      <c r="B217" s="43" t="s">
        <v>406</v>
      </c>
      <c r="C217" s="140" t="s">
        <v>10</v>
      </c>
      <c r="D217" s="141"/>
      <c r="E217" s="58" t="s">
        <v>271</v>
      </c>
      <c r="F217" s="98"/>
      <c r="G217" s="85"/>
      <c r="H217" s="114"/>
      <c r="I217" s="48">
        <f t="shared" si="25"/>
        <v>0</v>
      </c>
      <c r="J217" s="55" t="s">
        <v>16</v>
      </c>
      <c r="K217" s="100"/>
    </row>
    <row r="218" spans="2:11" x14ac:dyDescent="0.2">
      <c r="G218" s="94"/>
    </row>
    <row r="219" spans="2:11" ht="15" x14ac:dyDescent="0.2">
      <c r="B219" s="73" t="s">
        <v>12</v>
      </c>
      <c r="C219" s="138"/>
      <c r="D219" s="139"/>
      <c r="E219" s="74" t="s">
        <v>272</v>
      </c>
      <c r="F219" s="75">
        <f>SUM(F220:F240)</f>
        <v>1</v>
      </c>
      <c r="G219" s="127"/>
      <c r="H219" s="77"/>
      <c r="I219" s="78">
        <f>SUM(I220:I221)</f>
        <v>0</v>
      </c>
      <c r="J219" s="79"/>
      <c r="K219" s="80"/>
    </row>
    <row r="220" spans="2:11" x14ac:dyDescent="0.2">
      <c r="B220" s="81" t="s">
        <v>12</v>
      </c>
      <c r="C220" s="131"/>
      <c r="D220" s="132"/>
      <c r="E220" s="37" t="s">
        <v>273</v>
      </c>
      <c r="F220" s="51">
        <f>COUNTA(E221:E221)-COUNT(E221:E221)</f>
        <v>1</v>
      </c>
      <c r="G220" s="52"/>
      <c r="H220" s="53"/>
      <c r="I220" s="41"/>
      <c r="J220" s="57"/>
      <c r="K220" s="42"/>
    </row>
    <row r="221" spans="2:11" ht="38.25" x14ac:dyDescent="0.2">
      <c r="B221" s="43"/>
      <c r="C221" s="140" t="s">
        <v>10</v>
      </c>
      <c r="D221" s="141"/>
      <c r="E221" s="56" t="s">
        <v>274</v>
      </c>
      <c r="F221" s="128"/>
      <c r="G221" s="46"/>
      <c r="H221" s="99"/>
      <c r="I221" s="48">
        <f>IF(G221="x",10,IF(H221="x",0,))</f>
        <v>0</v>
      </c>
      <c r="J221" s="55" t="s">
        <v>102</v>
      </c>
      <c r="K221" s="100"/>
    </row>
    <row r="1645" ht="10.9" customHeight="1" x14ac:dyDescent="0.2"/>
  </sheetData>
  <autoFilter ref="J1:J203" xr:uid="{00000000-0009-0000-0000-000000000000}"/>
  <mergeCells count="220">
    <mergeCell ref="C219:D219"/>
    <mergeCell ref="C220:D220"/>
    <mergeCell ref="C221:D221"/>
    <mergeCell ref="C164:D164"/>
    <mergeCell ref="C208:D208"/>
    <mergeCell ref="C213:D213"/>
    <mergeCell ref="C217:D217"/>
    <mergeCell ref="C192:D192"/>
    <mergeCell ref="C178:D178"/>
    <mergeCell ref="C185:D185"/>
    <mergeCell ref="C169:D169"/>
    <mergeCell ref="C214:D214"/>
    <mergeCell ref="C197:D197"/>
    <mergeCell ref="C201:D201"/>
    <mergeCell ref="C211:D211"/>
    <mergeCell ref="C207:D207"/>
    <mergeCell ref="C202:D202"/>
    <mergeCell ref="C203:D203"/>
    <mergeCell ref="C204:D204"/>
    <mergeCell ref="C210:D210"/>
    <mergeCell ref="C215:D215"/>
    <mergeCell ref="C216:D216"/>
    <mergeCell ref="C205:D205"/>
    <mergeCell ref="C206:D206"/>
    <mergeCell ref="C194:D194"/>
    <mergeCell ref="C156:D156"/>
    <mergeCell ref="C196:D196"/>
    <mergeCell ref="C183:D183"/>
    <mergeCell ref="C186:D186"/>
    <mergeCell ref="C191:D191"/>
    <mergeCell ref="C179:D179"/>
    <mergeCell ref="C182:D182"/>
    <mergeCell ref="C170:D170"/>
    <mergeCell ref="C158:D158"/>
    <mergeCell ref="C189:D189"/>
    <mergeCell ref="C190:D190"/>
    <mergeCell ref="C176:D176"/>
    <mergeCell ref="C177:D177"/>
    <mergeCell ref="C184:D184"/>
    <mergeCell ref="C168:D168"/>
    <mergeCell ref="C92:D92"/>
    <mergeCell ref="C93:D93"/>
    <mergeCell ref="C149:D149"/>
    <mergeCell ref="C157:D157"/>
    <mergeCell ref="C195:D195"/>
    <mergeCell ref="C198:D198"/>
    <mergeCell ref="C199:D199"/>
    <mergeCell ref="C159:D159"/>
    <mergeCell ref="C187:D187"/>
    <mergeCell ref="C188:D188"/>
    <mergeCell ref="C180:D180"/>
    <mergeCell ref="C181:D181"/>
    <mergeCell ref="C160:D160"/>
    <mergeCell ref="C162:D162"/>
    <mergeCell ref="C172:D172"/>
    <mergeCell ref="C173:D173"/>
    <mergeCell ref="C175:D175"/>
    <mergeCell ref="C166:D166"/>
    <mergeCell ref="C167:D167"/>
    <mergeCell ref="C174:D174"/>
    <mergeCell ref="C161:D161"/>
    <mergeCell ref="C171:D171"/>
    <mergeCell ref="C165:D165"/>
    <mergeCell ref="C163:D163"/>
    <mergeCell ref="C86:D86"/>
    <mergeCell ref="C87:D87"/>
    <mergeCell ref="C82:D82"/>
    <mergeCell ref="C83:D83"/>
    <mergeCell ref="C84:D84"/>
    <mergeCell ref="C88:D88"/>
    <mergeCell ref="C89:D89"/>
    <mergeCell ref="C90:D90"/>
    <mergeCell ref="C91:D91"/>
    <mergeCell ref="C78:D78"/>
    <mergeCell ref="C79:D79"/>
    <mergeCell ref="C75:D75"/>
    <mergeCell ref="C80:D80"/>
    <mergeCell ref="C81:D81"/>
    <mergeCell ref="C85:D85"/>
    <mergeCell ref="C62:D62"/>
    <mergeCell ref="C70:D70"/>
    <mergeCell ref="C71:D71"/>
    <mergeCell ref="C72:D72"/>
    <mergeCell ref="C77:D77"/>
    <mergeCell ref="C69:D69"/>
    <mergeCell ref="C66:D66"/>
    <mergeCell ref="C74:D74"/>
    <mergeCell ref="C76:D76"/>
    <mergeCell ref="C73:D73"/>
    <mergeCell ref="C52:D52"/>
    <mergeCell ref="C53:D53"/>
    <mergeCell ref="C61:D61"/>
    <mergeCell ref="C42:D42"/>
    <mergeCell ref="C43:D43"/>
    <mergeCell ref="C48:D48"/>
    <mergeCell ref="C41:D41"/>
    <mergeCell ref="C68:D68"/>
    <mergeCell ref="C55:D55"/>
    <mergeCell ref="C56:D56"/>
    <mergeCell ref="C57:D57"/>
    <mergeCell ref="C58:D58"/>
    <mergeCell ref="C59:D59"/>
    <mergeCell ref="C60:D60"/>
    <mergeCell ref="C47:D47"/>
    <mergeCell ref="C49:D49"/>
    <mergeCell ref="C50:D50"/>
    <mergeCell ref="C51:D51"/>
    <mergeCell ref="C54:D54"/>
    <mergeCell ref="C44:D44"/>
    <mergeCell ref="C45:D45"/>
    <mergeCell ref="C46:D46"/>
    <mergeCell ref="C23:D23"/>
    <mergeCell ref="C35:D35"/>
    <mergeCell ref="C36:D36"/>
    <mergeCell ref="C37:D37"/>
    <mergeCell ref="C38:D38"/>
    <mergeCell ref="C39:D39"/>
    <mergeCell ref="C40:D40"/>
    <mergeCell ref="B2:B3"/>
    <mergeCell ref="C20:D20"/>
    <mergeCell ref="C5:D5"/>
    <mergeCell ref="C6:D6"/>
    <mergeCell ref="C7:D7"/>
    <mergeCell ref="C19:D19"/>
    <mergeCell ref="C8:D8"/>
    <mergeCell ref="C11:D11"/>
    <mergeCell ref="C12:D12"/>
    <mergeCell ref="C13:D13"/>
    <mergeCell ref="C14:D14"/>
    <mergeCell ref="C15:D15"/>
    <mergeCell ref="C16:D16"/>
    <mergeCell ref="C17:D17"/>
    <mergeCell ref="C18:D18"/>
    <mergeCell ref="C24:D24"/>
    <mergeCell ref="C29:D29"/>
    <mergeCell ref="K2:K3"/>
    <mergeCell ref="C2:D2"/>
    <mergeCell ref="C63:D63"/>
    <mergeCell ref="C64:D64"/>
    <mergeCell ref="C65:D65"/>
    <mergeCell ref="F2:F3"/>
    <mergeCell ref="E2:E3"/>
    <mergeCell ref="G2:G3"/>
    <mergeCell ref="H2:H3"/>
    <mergeCell ref="I2:I3"/>
    <mergeCell ref="J2:J3"/>
    <mergeCell ref="C9:D9"/>
    <mergeCell ref="C10:D10"/>
    <mergeCell ref="C30:D30"/>
    <mergeCell ref="C25:D25"/>
    <mergeCell ref="C26:D26"/>
    <mergeCell ref="C27:D27"/>
    <mergeCell ref="C28:D28"/>
    <mergeCell ref="C31:D31"/>
    <mergeCell ref="C32:D32"/>
    <mergeCell ref="C33:D33"/>
    <mergeCell ref="C34:D34"/>
    <mergeCell ref="C21:D21"/>
    <mergeCell ref="C22:D22"/>
    <mergeCell ref="C209:D209"/>
    <mergeCell ref="C212:D212"/>
    <mergeCell ref="C94:D94"/>
    <mergeCell ref="C95:D95"/>
    <mergeCell ref="C96:D96"/>
    <mergeCell ref="C97:D97"/>
    <mergeCell ref="C116:D116"/>
    <mergeCell ref="C117:D117"/>
    <mergeCell ref="C118:D118"/>
    <mergeCell ref="C119:D119"/>
    <mergeCell ref="C113:D113"/>
    <mergeCell ref="C114:D114"/>
    <mergeCell ref="C115:D115"/>
    <mergeCell ref="C146:D146"/>
    <mergeCell ref="C147:D147"/>
    <mergeCell ref="C148:D148"/>
    <mergeCell ref="C154:D154"/>
    <mergeCell ref="C150:D150"/>
    <mergeCell ref="C151:D151"/>
    <mergeCell ref="C152:D152"/>
    <mergeCell ref="C153:D153"/>
    <mergeCell ref="C120:D120"/>
    <mergeCell ref="C128:D128"/>
    <mergeCell ref="C136:D136"/>
    <mergeCell ref="C129:D129"/>
    <mergeCell ref="C130:D130"/>
    <mergeCell ref="C131:D131"/>
    <mergeCell ref="C132:D132"/>
    <mergeCell ref="C140:D140"/>
    <mergeCell ref="C141:D141"/>
    <mergeCell ref="C127:D127"/>
    <mergeCell ref="C145:D145"/>
    <mergeCell ref="C134:D134"/>
    <mergeCell ref="C135:D135"/>
    <mergeCell ref="C133:D133"/>
    <mergeCell ref="C137:D137"/>
    <mergeCell ref="C138:D138"/>
    <mergeCell ref="C139:D139"/>
    <mergeCell ref="C142:D142"/>
    <mergeCell ref="C143:D143"/>
    <mergeCell ref="C144:D144"/>
    <mergeCell ref="C125:D125"/>
    <mergeCell ref="C126:D126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10:D110"/>
    <mergeCell ref="C112:D112"/>
    <mergeCell ref="C121:D121"/>
    <mergeCell ref="C122:D122"/>
    <mergeCell ref="C123:D123"/>
    <mergeCell ref="C124:D124"/>
    <mergeCell ref="C109:D109"/>
  </mergeCells>
  <phoneticPr fontId="7" type="noConversion"/>
  <conditionalFormatting sqref="C8:D104">
    <cfRule type="containsText" dxfId="3" priority="3" operator="containsText" text="A">
      <formula>NOT(ISERROR(SEARCH("A",C8)))</formula>
    </cfRule>
  </conditionalFormatting>
  <conditionalFormatting sqref="C112:D217">
    <cfRule type="containsText" dxfId="2" priority="1" operator="containsText" text="A">
      <formula>NOT(ISERROR(SEARCH("A",C112)))</formula>
    </cfRule>
  </conditionalFormatting>
  <conditionalFormatting sqref="C219:D221">
    <cfRule type="containsText" dxfId="1" priority="2" operator="containsText" text="A">
      <formula>NOT(ISERROR(SEARCH("A",C219)))</formula>
    </cfRule>
  </conditionalFormatting>
  <conditionalFormatting sqref="E2:K2">
    <cfRule type="cellIs" dxfId="0" priority="4" stopIfTrue="1" operator="equal">
      <formula>"Fehler"</formula>
    </cfRule>
  </conditionalFormatting>
  <dataValidations count="1">
    <dataValidation type="list" allowBlank="1" showInputMessage="1" showErrorMessage="1" error="In den Spalten &quot;Erfüllt&quot;, &quot;Teilweise erfüllt&quot; und &quot;Nicht erfüllt&quot; ist nur ein &quot;x&quot; zulässig. Pro Zeile darf nur eine Spalte gefüllt werden!" sqref="G213:H213 G178:H178 G207 G202 G195 G185 G169 G113 G146:G147 G144 G139 G136 G134 G125 G157" xr:uid="{00000000-0002-0000-0000-000000000000}">
      <formula1>"x"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17"/>
  <sheetViews>
    <sheetView workbookViewId="0">
      <selection activeCell="C24" sqref="C24"/>
    </sheetView>
  </sheetViews>
  <sheetFormatPr baseColWidth="10" defaultColWidth="11.42578125" defaultRowHeight="12.75" x14ac:dyDescent="0.2"/>
  <cols>
    <col min="2" max="2" width="41.28515625" style="1" customWidth="1"/>
    <col min="3" max="3" width="40.85546875" style="1" customWidth="1"/>
  </cols>
  <sheetData>
    <row r="3" spans="1:3" ht="38.25" customHeight="1" x14ac:dyDescent="0.2">
      <c r="A3" s="2" t="s">
        <v>13</v>
      </c>
      <c r="B3" s="164" t="s">
        <v>275</v>
      </c>
      <c r="C3" s="1" t="s">
        <v>276</v>
      </c>
    </row>
    <row r="4" spans="1:3" x14ac:dyDescent="0.2">
      <c r="A4" s="2"/>
      <c r="B4" s="164"/>
      <c r="C4" s="1" t="s">
        <v>277</v>
      </c>
    </row>
    <row r="5" spans="1:3" x14ac:dyDescent="0.2">
      <c r="B5" s="164"/>
      <c r="C5" s="1" t="s">
        <v>278</v>
      </c>
    </row>
    <row r="6" spans="1:3" ht="25.5" x14ac:dyDescent="0.2">
      <c r="B6" s="164"/>
      <c r="C6" s="1" t="s">
        <v>279</v>
      </c>
    </row>
    <row r="7" spans="1:3" ht="38.25" x14ac:dyDescent="0.2">
      <c r="B7" s="164"/>
      <c r="C7" s="1" t="s">
        <v>280</v>
      </c>
    </row>
    <row r="8" spans="1:3" x14ac:dyDescent="0.2">
      <c r="B8" s="164"/>
      <c r="C8" s="1" t="s">
        <v>281</v>
      </c>
    </row>
    <row r="9" spans="1:3" x14ac:dyDescent="0.2">
      <c r="B9" s="164"/>
      <c r="C9" s="1" t="s">
        <v>282</v>
      </c>
    </row>
    <row r="10" spans="1:3" ht="25.5" x14ac:dyDescent="0.2">
      <c r="B10" s="164"/>
      <c r="C10" s="1" t="s">
        <v>283</v>
      </c>
    </row>
    <row r="11" spans="1:3" x14ac:dyDescent="0.2">
      <c r="B11" s="164"/>
      <c r="C11" s="1" t="s">
        <v>284</v>
      </c>
    </row>
    <row r="12" spans="1:3" x14ac:dyDescent="0.2">
      <c r="B12" s="164"/>
      <c r="C12" s="1" t="s">
        <v>285</v>
      </c>
    </row>
    <row r="13" spans="1:3" x14ac:dyDescent="0.2">
      <c r="B13" s="164"/>
      <c r="C13" s="1" t="s">
        <v>286</v>
      </c>
    </row>
    <row r="14" spans="1:3" x14ac:dyDescent="0.2">
      <c r="B14" s="164"/>
      <c r="C14" s="1" t="s">
        <v>287</v>
      </c>
    </row>
    <row r="15" spans="1:3" x14ac:dyDescent="0.2">
      <c r="B15" s="164"/>
      <c r="C15" s="1" t="s">
        <v>288</v>
      </c>
    </row>
    <row r="16" spans="1:3" ht="25.5" x14ac:dyDescent="0.2">
      <c r="B16" s="164"/>
      <c r="C16" s="1" t="s">
        <v>289</v>
      </c>
    </row>
    <row r="17" spans="3:3" x14ac:dyDescent="0.2">
      <c r="C17" s="1" t="s">
        <v>290</v>
      </c>
    </row>
  </sheetData>
  <mergeCells count="1">
    <mergeCell ref="B3:B16"/>
  </mergeCells>
  <pageMargins left="0.7" right="0.7" top="0.78740157499999996" bottom="0.78740157499999996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23D8F694ACE4F98D28AF6F58E193B" ma:contentTypeVersion="18" ma:contentTypeDescription="Ein neues Dokument erstellen." ma:contentTypeScope="" ma:versionID="bad06e2a8ddc0da1d73c87e8066a10b0">
  <xsd:schema xmlns:xsd="http://www.w3.org/2001/XMLSchema" xmlns:xs="http://www.w3.org/2001/XMLSchema" xmlns:p="http://schemas.microsoft.com/office/2006/metadata/properties" xmlns:ns2="de1d912f-8d4d-4dec-8977-5b8748138edf" xmlns:ns3="32d2e76b-2359-4692-aabe-72c12a188332" targetNamespace="http://schemas.microsoft.com/office/2006/metadata/properties" ma:root="true" ma:fieldsID="1578afd8af2b714224590089ba0feb4d" ns2:_="" ns3:_="">
    <xsd:import namespace="de1d912f-8d4d-4dec-8977-5b8748138edf"/>
    <xsd:import namespace="32d2e76b-2359-4692-aabe-72c12a1883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Info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Anmerkun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1d912f-8d4d-4dec-8977-5b8748138e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6091132-0250-482a-816f-03b677ea2289}" ma:internalName="TaxCatchAll" ma:showField="CatchAllData" ma:web="de1d912f-8d4d-4dec-8977-5b8748138e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2e76b-2359-4692-aabe-72c12a1883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Info" ma:index="17" nillable="true" ma:displayName="Info " ma:format="Dropdown" ma:internalName="Inf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e40bc751-6052-477d-9e18-a9ba3b6b07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Anmerkungen" ma:index="25" nillable="true" ma:displayName="Anmerkungen" ma:format="Dropdown" ma:internalName="Anmerkunge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merkungen xmlns="32d2e76b-2359-4692-aabe-72c12a188332" xsi:nil="true"/>
    <TaxCatchAll xmlns="de1d912f-8d4d-4dec-8977-5b8748138edf" xsi:nil="true"/>
    <Info xmlns="32d2e76b-2359-4692-aabe-72c12a188332" xsi:nil="true"/>
    <lcf76f155ced4ddcb4097134ff3c332f xmlns="32d2e76b-2359-4692-aabe-72c12a18833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08866A-3123-4928-BA30-EB5A6C783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1d912f-8d4d-4dec-8977-5b8748138edf"/>
    <ds:schemaRef ds:uri="32d2e76b-2359-4692-aabe-72c12a188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4368B1-3940-4B3D-B6AE-27C7C5AF9381}">
  <ds:schemaRefs>
    <ds:schemaRef ds:uri="http://schemas.microsoft.com/office/2006/metadata/properties"/>
    <ds:schemaRef ds:uri="http://schemas.microsoft.com/office/infopath/2007/PartnerControls"/>
    <ds:schemaRef ds:uri="32d2e76b-2359-4692-aabe-72c12a188332"/>
    <ds:schemaRef ds:uri="de1d912f-8d4d-4dec-8977-5b8748138edf"/>
  </ds:schemaRefs>
</ds:datastoreItem>
</file>

<file path=customXml/itemProps3.xml><?xml version="1.0" encoding="utf-8"?>
<ds:datastoreItem xmlns:ds="http://schemas.openxmlformats.org/officeDocument/2006/customXml" ds:itemID="{38198128-6176-4FBC-AFC5-77560650CC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Kriterienkatalog</vt:lpstr>
      <vt:lpstr>Antworten</vt:lpstr>
      <vt:lpstr>Kriterienkatalog!_Toc262646782</vt:lpstr>
      <vt:lpstr>Kriterienkatalog!_Toc451509990</vt:lpstr>
      <vt:lpstr>Kriterienkatalog!OLE_LINK13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2026-08-19T09:42:54Z</dcterms:created>
  <dcterms:modified xsi:type="dcterms:W3CDTF">2026-10-20T11:45:55Z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0x0101004D423D8F694ACE4F98D28AF6F58E193B</vt:lpwstr>
  </property>
  <property fmtid="{D5CDD505-2E9C-101B-9397-08002B2CF9AE}" pid="3" name="MediaServiceImageTags">
    <vt:lpwstr/>
  </property>
</Properties>
</file>